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75" tabRatio="679" firstSheet="1" activeTab="5"/>
  </bookViews>
  <sheets>
    <sheet name="1 การตรวจติดตาม(ส่วนจัดเก็บ)" sheetId="1" r:id="rId1"/>
    <sheet name="2 แผนตรวจควบคุม(ส่วนจัดเก็บ)" sheetId="2" r:id="rId2"/>
    <sheet name="3 เพิ่มประสิทธิภาพ(ส่วนจัดเก็บ)" sheetId="3" r:id="rId3"/>
    <sheet name="4.แผนมาตรฐาน (จัดเก็บ)" sheetId="4" r:id="rId4"/>
    <sheet name="5.ส่งออก (จัดเก็บ)" sheetId="5" r:id="rId5"/>
    <sheet name="6.ติดตามแก้ไขระบบคอม (เทคโน)" sheetId="6" r:id="rId6"/>
    <sheet name="7.เพิ่มประสิทธิภาพit (เทคโน)" sheetId="7" r:id="rId7"/>
    <sheet name="8.การจัดการความรู้ (อำนวยการ)" sheetId="8" r:id="rId8"/>
    <sheet name=" 9.ตรวจเปรียบเทียบคดี  (กฎหมาย)" sheetId="9" r:id="rId9"/>
    <sheet name="10.ตรวจแนะนำกฎหมาย (กฎหมาย)" sheetId="10" r:id="rId10"/>
    <sheet name="11.รถยนต์คันแรก(กฎหมาย)" sheetId="11" r:id="rId11"/>
    <sheet name="รวมแผนของภาค" sheetId="12" r:id="rId12"/>
    <sheet name="แบบฟร์อม" sheetId="13" r:id="rId13"/>
  </sheets>
  <definedNames>
    <definedName name="_xlnm.Print_Area" localSheetId="0">'1 การตรวจติดตาม(ส่วนจัดเก็บ)'!$A$1:$P$24</definedName>
  </definedNames>
  <calcPr fullCalcOnLoad="1"/>
</workbook>
</file>

<file path=xl/sharedStrings.xml><?xml version="1.0" encoding="utf-8"?>
<sst xmlns="http://schemas.openxmlformats.org/spreadsheetml/2006/main" count="1109" uniqueCount="345">
  <si>
    <t>ผู้อนุมัติ</t>
  </si>
  <si>
    <t>กิจกรรมหลัก</t>
  </si>
  <si>
    <t>ตัวชี้วัด</t>
  </si>
  <si>
    <t>หน่วยนับ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</si>
  <si>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</si>
  <si>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</si>
  <si>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</si>
  <si>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</si>
  <si>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</si>
  <si>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</si>
  <si>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</si>
  <si>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</si>
  <si>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</si>
  <si>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</si>
  <si>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</si>
  <si>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</si>
  <si>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</si>
  <si>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</si>
  <si>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</si>
  <si>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</si>
  <si>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ระยะเวลาดำเนินการ</t>
  </si>
  <si>
    <t>รวมทั้งสิ้น</t>
  </si>
  <si>
    <t>ผู้รับผิดชอบหลัก</t>
  </si>
  <si>
    <t>วัตถุประสงค์</t>
  </si>
  <si>
    <t>งบประมาณที่ใช้ตามแผนงาน</t>
  </si>
  <si>
    <t>หน่วยงานผู้รับผิดชอบหลัก</t>
  </si>
  <si>
    <t>ผลที่คาดว่าจะได้รับ</t>
  </si>
  <si>
    <t xml:space="preserve"> - </t>
  </si>
  <si>
    <t>โทรศัพท์</t>
  </si>
  <si>
    <t>ตัวชี้วัดหลัก (Outcome)</t>
  </si>
  <si>
    <t>ยุทธศาสตร์สำนัก/ศูนย์/กอง/กลุ่ม/ภาค ที่</t>
  </si>
  <si>
    <t>ชื่อ</t>
  </si>
  <si>
    <t>ตำแหน่ง</t>
  </si>
  <si>
    <t>(หัวหน้าส่วน/กลุ่ม/ฝ่าย)</t>
  </si>
  <si>
    <t>(ผอ.สำนัก)</t>
  </si>
  <si>
    <t>ผู้จัดทำ</t>
  </si>
  <si>
    <t>(ผู้ปฏิบัติงาน)</t>
  </si>
  <si>
    <t>แผนงาน : การตรวจติดตามการเร่งรัดการจัดเก็บภาษี</t>
  </si>
  <si>
    <t>นักวิชาการสรรพสามิตชำนาญการ</t>
  </si>
  <si>
    <t>1. เพื่อติดตาม เร่งรัด ควบคุม การจัดเก็บรายได้ของพื้นที่ภายในภาคที่ 6</t>
  </si>
  <si>
    <t xml:space="preserve">2. เพื่อให้การปฏิบัติงานในการจัดเก็บรายได้ของพื้นที่ภายในความรับผิดชอบ </t>
  </si>
  <si>
    <t>ดำเนินไปด้วยความถูกต้อง เรียบร้อย เป็นธรรม โปร่งใส มีประสิทธิภาพและประสิทธิผล</t>
  </si>
  <si>
    <t>3. เพื่อให้การจัดเก็บรายได้เป็นไปตามเป้าหมาย</t>
  </si>
  <si>
    <t>การจัดเก็บภาษีให้เป็นไปตามเป้าหมายที่กำหนด</t>
  </si>
  <si>
    <r>
      <t>o</t>
    </r>
    <r>
      <rPr>
        <sz val="16"/>
        <rFont val="TH SarabunPSK"/>
        <family val="2"/>
      </rPr>
      <t>อื่นๆ</t>
    </r>
  </si>
  <si>
    <t>ส่วนบริหารการจัดเก็บภาษี  สำนักงานสรรพสามิตภาคที่ 6</t>
  </si>
  <si>
    <t>ผู้อำนวยการส่วนบริหารการจัดเก็บภาษี</t>
  </si>
  <si>
    <t>ผู้อำนวยการสำนักงานสรรพสามิตภาคที่ 6</t>
  </si>
  <si>
    <t>1. รวบรวมข้อมูลผลการจัดเก็บรายได้ของพื้นที่ภายในภาคที่ 6 โดยแยกเป็นรายสินค้า/รายเดือน/รายพื้นที่</t>
  </si>
  <si>
    <t>2. วิเคราะห์ข้อมูลผลการจัดเก็บรายได้โดยแยกเป็นรายเดือน/รายสินค้า/รายพื้นที่และข้อมูลสถิติจัดเก็บรายได้ย้อนหลัง</t>
  </si>
  <si>
    <t>3. นำผลการวิเคราะห์การจัดเก็บรายได้โดยใช้หลัก (Risk Management) พร้อมเสนอผู้อำนวยการสำนักงานภาค เพื่อหาแนวทางปรับปรุงแก้ไข</t>
  </si>
  <si>
    <t>ร้อยละ</t>
  </si>
  <si>
    <t>ราย</t>
  </si>
  <si>
    <t>แผนงาน : การตรวจควบคุมโรงงาน</t>
  </si>
  <si>
    <t>1. เพื่อควบคุมโรงงานผลิตสรากลั่น และโรงานผลิตเอทานอล ในเขตพื้นที่รับผิดชอบของสำนักงาน</t>
  </si>
  <si>
    <t>สรรพสามิตภาคที่ 6 ปฏิบัติตามระเบียบกรมสรรพสามิตอย่างถูกต้อง</t>
  </si>
  <si>
    <t>2. เพื่อให้การปฏิบัติงานในการจัดเก็บรายได้ของพื้นที่ภายในความรับผิดชอบ ดำเนินไปด้วยความถูกต้อง</t>
  </si>
  <si>
    <r>
      <t xml:space="preserve">o </t>
    </r>
    <r>
      <rPr>
        <sz val="16"/>
        <rFont val="TH SarabunPSK"/>
        <family val="2"/>
      </rPr>
      <t>อื่นๆ</t>
    </r>
  </si>
  <si>
    <t>1. รวบรวมข้อมูลการจัดเก็บรายได้ของโรงงานผลิตสุรากลั่น และโรงงานผลิตเอทานอล</t>
  </si>
  <si>
    <t>2. วิเคราะห์ข้อมูลผลการจัดเก็บรายได้ปัจจุบันและรายได้ย้อนหลัง</t>
  </si>
  <si>
    <t>4. สรุป รายงานผลการออกตรวจให้ผู้อำนวยการสำนักงานสรรพสามิตภาคทราบ และกรมสรรพสามิต ทราบ</t>
  </si>
  <si>
    <t>สำนักงานสรรพสามิตภาค เพื่อหาแนวทางปรับปรุงแก้ไขแก้ไข</t>
  </si>
  <si>
    <t>1. บจก.สีมาธุรกิจ</t>
  </si>
  <si>
    <t>2. บจก.แม่สอดพลังานสะอาด</t>
  </si>
  <si>
    <t>3. บจก.เคทิส ไบโอเอทานอล</t>
  </si>
  <si>
    <t>4. บมจ.กระทิงแดง (1988)</t>
  </si>
  <si>
    <t>5. บมจ.เสริมสุข</t>
  </si>
  <si>
    <t>6. บมจ.เบียร์ไทย (1991)</t>
  </si>
  <si>
    <r>
      <rPr>
        <b/>
        <u val="single"/>
        <sz val="16"/>
        <rFont val="TH SarabunPSK"/>
        <family val="2"/>
      </rPr>
      <t>Output</t>
    </r>
    <r>
      <rPr>
        <sz val="16"/>
        <rFont val="TH SarabunPSK"/>
        <family val="2"/>
      </rPr>
      <t xml:space="preserve"> : จำนวนครั้งที่ออกตรวจ</t>
    </r>
  </si>
  <si>
    <t>แผนงาน : เพิ่มประสิทธิภาพการจัดเก็บภาษีสรรพสามิต</t>
  </si>
  <si>
    <t xml:space="preserve">2. เพื่อติดตาม ควบคุม และตรวจสอบ การปฏิบัติตามระเบียบกรมสรรพสามิต ว่าด้วยการควบคุมโรงงานผลิตสุราชุมชน พ.ศ.2560 </t>
  </si>
  <si>
    <t xml:space="preserve">3. เพื่อให้การจัดเก็บภาษีสุราชุมชนเป็นไปตามเป้าหมายรายได้ภาษีสรรพสามิต ประจำปีงบประมาณ 2562 </t>
  </si>
  <si>
    <t>สำนักงานสรรพสามิตภาคที่ 6</t>
  </si>
  <si>
    <t xml:space="preserve">1. เพื่อรวบรวมข้อมูลผู้ได้รับอนุญาตให้ทำสุราชุมชนและกาชำระภาษี นำมาวิเคราะห์ โดยใช้หลักการบริหารความเสี่ยง </t>
  </si>
  <si>
    <t>ปฏิบัติการ (Risk Management) ซึ่งทำให้สามารถกำหนดผู้ได้รับอนุญาตที่เป็นกลุ่มเสี่ยงต้องเร่งรัดหการตรวจ</t>
  </si>
  <si>
    <t>1. กระจายเป้าหมายการจัดเก็บภาษีฯ ไปยังสรรพสามิตพื้นที่ 8 พื้นที่ และให้คำแนะนำปรึกษาสรรพสามิตพื้นที่ในการกำหนดกลยุทธ์ การจัดเก็บภาษีเพื่อให้เป็นไปตามเป้าหมาย</t>
  </si>
  <si>
    <t>2. วิคราะห์ข้อมูลเบื้องต้น และประเมินความเสี่ยงของผู้ประกอบการ ในพื้นที่</t>
  </si>
  <si>
    <t>3. ตรวจปฏิบัติการ</t>
  </si>
  <si>
    <t>4. วิเคราะห์สาเหตุ ปัญหา และอุปสรรคที่ทำให้ผลการจัดเก็บภาษีไม่เป็นไปตามเป้าหมาย เพื่อดำเนินการแก้ไขและปรับกลยุทธ์</t>
  </si>
  <si>
    <t>5. ตรวจติดตามและประเมินผล</t>
  </si>
  <si>
    <t>6. สรุปรายงานการติดตามและประเมินผล</t>
  </si>
  <si>
    <r>
      <t>Output</t>
    </r>
    <r>
      <rPr>
        <sz val="16"/>
        <rFont val="TH SarabunPSK"/>
        <family val="2"/>
      </rPr>
      <t xml:space="preserve"> : จำนวนครั้งที่ออกตรวจ</t>
    </r>
  </si>
  <si>
    <r>
      <t>Outcome</t>
    </r>
    <r>
      <rPr>
        <sz val="16"/>
        <rFont val="TH SarabunPSK"/>
        <family val="2"/>
      </rPr>
      <t xml:space="preserve"> : ร้อยละของผลการจัดดเก็บภาษีสรรพสามิตเป็นไปตามเป้าหมาย</t>
    </r>
  </si>
  <si>
    <t>ล้านบาท</t>
  </si>
  <si>
    <r>
      <t>Process</t>
    </r>
    <r>
      <rPr>
        <sz val="16"/>
        <rFont val="TH SarabunPSK"/>
        <family val="2"/>
      </rPr>
      <t xml:space="preserve"> : ร้อยละความสำเร็จของการดำเนินงาน</t>
    </r>
  </si>
  <si>
    <r>
      <rPr>
        <b/>
        <u val="single"/>
        <sz val="16"/>
        <rFont val="TH SarabunPSK"/>
        <family val="2"/>
      </rPr>
      <t>Process</t>
    </r>
    <r>
      <rPr>
        <sz val="16"/>
        <rFont val="TH SarabunPSK"/>
        <family val="2"/>
      </rPr>
      <t xml:space="preserve"> :ร้อยละความสำเร็จของการดำเนินงาน</t>
    </r>
  </si>
  <si>
    <r>
      <rPr>
        <b/>
        <u val="single"/>
        <sz val="16"/>
        <rFont val="TH SarabunPSK"/>
        <family val="2"/>
      </rPr>
      <t>Outcome</t>
    </r>
    <r>
      <rPr>
        <sz val="16"/>
        <rFont val="TH SarabunPSK"/>
        <family val="2"/>
      </rPr>
      <t xml:space="preserve"> : รายงานสรุปผลเสนอผู้บังคับบัญชาทราบ</t>
    </r>
  </si>
  <si>
    <r>
      <t>Process</t>
    </r>
    <r>
      <rPr>
        <sz val="16"/>
        <rFont val="TH SarabunPSK"/>
        <family val="2"/>
      </rPr>
      <t xml:space="preserve"> :</t>
    </r>
    <r>
      <rPr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>ร้อยละความสำเร็จ</t>
    </r>
  </si>
  <si>
    <r>
      <t>Output</t>
    </r>
    <r>
      <rPr>
        <sz val="16"/>
        <rFont val="TH SarabunPSK"/>
        <family val="2"/>
      </rPr>
      <t xml:space="preserve"> : จำนวนโรงอุตสาหกรรมที่ออกตรวจ</t>
    </r>
  </si>
  <si>
    <t>0-5525-8221 ต่อ 760057</t>
  </si>
  <si>
    <t>1. เพื่อยกระดับมาตรฐานการให้บริการของศูนย์ราชการสะดวกกรมสรรพสามิตไปสู่ระดับสากล</t>
  </si>
  <si>
    <t>2. เพื่อสร้างแรงจูงใจให้แก่เจ้าหน้าที่ผู้ให้บริการประชาชน</t>
  </si>
  <si>
    <t>3. เพื่อให้บริการของกรมสรรพสามิตเป็นไปตามเกณฑ์มาตรฐานการให้บริการของศูนย์ราชการสะดวก</t>
  </si>
  <si>
    <t>(Government Easy Contact Center : GECC)</t>
  </si>
  <si>
    <t xml:space="preserve">0-5525-8221 ต่อ 760051 </t>
  </si>
  <si>
    <t xml:space="preserve">0-5525-8821 ต่อ 760001 </t>
  </si>
  <si>
    <t>1. แต่งตั้งคณะทำงานตรวจติดตามและประเมินผลการดำเนินการตามมาตรฐานการให้บริการของกรมสรรพสามิต</t>
  </si>
  <si>
    <r>
      <t>Process</t>
    </r>
    <r>
      <rPr>
        <sz val="16"/>
        <rFont val="TH SarabunPSK"/>
        <family val="2"/>
      </rPr>
      <t xml:space="preserve"> :</t>
    </r>
    <r>
      <rPr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>ร้อยละความสำเร็จของการดำเนินงาน</t>
    </r>
  </si>
  <si>
    <t>2. ประชุมคณะทำงานเพื่อกำหนดแผนการตรวจติดตาม</t>
  </si>
  <si>
    <t>จำนวนพื้นที่/พื้นที่สาขา</t>
  </si>
  <si>
    <t>3. ตรวจติดตามและประเมินผลตามมาตรฐานการให้บริการของกรมสรรพสามิต</t>
  </si>
  <si>
    <t>4. รวบรวมข้อมูลการตรวจติดตามมาตรฐานฯ</t>
  </si>
  <si>
    <r>
      <t>Outcome</t>
    </r>
    <r>
      <rPr>
        <sz val="16"/>
        <rFont val="TH SarabunPSK"/>
        <family val="2"/>
      </rPr>
      <t xml:space="preserve"> : รายงานผลการตรวจติดตาม</t>
    </r>
  </si>
  <si>
    <t>5. สรุปผลการตรวจติดตามและประเมินผลการดำเนินการตามมาตรฐานฯ เสนอกรมสรรพสามิต</t>
  </si>
  <si>
    <t xml:space="preserve">      นายวิศิษฐ วชิรวิรุฬห์</t>
  </si>
  <si>
    <t>แผนปฏิบัติการ ประจำปีงบประมาณ พ.ศ. 2565</t>
  </si>
  <si>
    <t>0-5525-8221 ต่อ 760051</t>
  </si>
  <si>
    <t>0-5525-8221 ต่อ 760001</t>
  </si>
  <si>
    <t>1 ตุลาคม 2564 - 30 กันยายน 2565</t>
  </si>
  <si>
    <r>
      <t xml:space="preserve">o </t>
    </r>
    <r>
      <rPr>
        <sz val="16"/>
        <rFont val="TH SarabunPSK"/>
        <family val="2"/>
      </rPr>
      <t>เงินงบประมาณ 47,680 บาท</t>
    </r>
  </si>
  <si>
    <r>
      <t xml:space="preserve">o </t>
    </r>
    <r>
      <rPr>
        <sz val="16"/>
        <rFont val="TH SarabunPSK"/>
        <family val="2"/>
      </rPr>
      <t>เงินฝากค่าใช้จ่ายเก็บภาษีท้องถิ่น 61,440 บาท</t>
    </r>
  </si>
  <si>
    <t xml:space="preserve">      นายประเทือง เบ็ญพาด</t>
  </si>
  <si>
    <t xml:space="preserve">     นางกนกวรรณ์  นิ่มสกุล</t>
  </si>
  <si>
    <r>
      <t xml:space="preserve">o </t>
    </r>
    <r>
      <rPr>
        <sz val="16"/>
        <rFont val="TH SarabunPSK"/>
        <family val="2"/>
      </rPr>
      <t>เงินงบประมาณ 76,280 บาท</t>
    </r>
  </si>
  <si>
    <r>
      <t xml:space="preserve">o </t>
    </r>
    <r>
      <rPr>
        <sz val="16"/>
        <rFont val="TH SarabunPSK"/>
        <family val="2"/>
      </rPr>
      <t>เงินฝากค่าใช้จ่ายเก็บภาษีท้องถิ่น 115,200 บาท</t>
    </r>
  </si>
  <si>
    <t>พัฒนาองค์กรสู่ระบบราชการ 4.0 โดยยึดหลักธรรมาภิบาล</t>
  </si>
  <si>
    <r>
      <t xml:space="preserve">þ </t>
    </r>
    <r>
      <rPr>
        <sz val="16"/>
        <rFont val="TH SarabunPSK"/>
        <family val="2"/>
      </rPr>
      <t>เงินงบประมาณ จำนวน 124,400 บาท</t>
    </r>
  </si>
  <si>
    <t>แผนปฏิบัติการ ประจำปีงบประมาณ พ.ศ.2565</t>
  </si>
  <si>
    <t>แผนงาน : ตรวจติดตามมาตรฐานการให้บริการของกรมสรรพสามิต</t>
  </si>
  <si>
    <t>4. ออกตรวจติดตาม เร่งรัด การจัดเก็บรายได้    5. สรุปผลการออกตรวจฯ พร้อมปัญหาและอุปสรรคข้อเสนอแนะแนวทางแก้ไขรายงานผู้อำนวยการสำนักงานสรรพสามิตภาค และแจ้งให้พื้นที่ทราบเพื่อดำเนินการในส่วนที่เกี่ยวข้องต่อไป</t>
  </si>
  <si>
    <t xml:space="preserve">3. ออกตรวจควบคุมโรงงานผลิตสุรา และโรงงงานผลิตเอทานอล </t>
  </si>
  <si>
    <r>
      <t>Output</t>
    </r>
    <r>
      <rPr>
        <sz val="16"/>
        <rFont val="TH SarabunPSK"/>
        <family val="2"/>
      </rPr>
      <t xml:space="preserve"> : จำนวนครั้งที่ออกตรวจติดตามพื้นที่/พื้นที่สาขา</t>
    </r>
  </si>
  <si>
    <t>แผน : ออกตรวจติดตามให้คำปรึกษา แนะนำและแก้ไขปัญหาเกี่ยวกับระบบคอมพิวเตอร์</t>
  </si>
  <si>
    <t>นักวิชาการคอมพิวเตอร์ปฏิบัติการ</t>
  </si>
  <si>
    <t>0-5525-8221 ต่อ 760036</t>
  </si>
  <si>
    <t>-</t>
  </si>
  <si>
    <t>เพื่อให้เจ้าหน้าที่มีความรู้และทักษะการแก้ไขปัญหาเบื้องต้น การดูแลและบำรุงรักษาเครื่องคอมพิวเตอร์และอุปกรณ์</t>
  </si>
  <si>
    <t>ได้เป็นอย่างดี</t>
  </si>
  <si>
    <t>นักวิชาการสรรพสามิตชำนาญการ รักษาการในตำแหน่ง</t>
  </si>
  <si>
    <t>เจ้าหน้าที่ขององค์กรสามารถใช้เทคโนโลยีสารสนเทศเพื่อเพิ่มประสิทธิภาพในการปฏิบัติงาน</t>
  </si>
  <si>
    <t>ผู้อำนวยการส่วนเทคโนโลยีสารสนเทศ</t>
  </si>
  <si>
    <r>
      <t xml:space="preserve">o </t>
    </r>
    <r>
      <rPr>
        <sz val="16"/>
        <rFont val="TH SarabunPSK"/>
        <family val="2"/>
      </rPr>
      <t>เงินงบประมาณ</t>
    </r>
  </si>
  <si>
    <t>0-5525-8221 ต่อ 760035</t>
  </si>
  <si>
    <r>
      <t xml:space="preserve">o </t>
    </r>
    <r>
      <rPr>
        <sz val="16"/>
        <rFont val="TH SarabunPSK"/>
        <family val="2"/>
      </rPr>
      <t>เงินนอกงบประมาณอื่น ๆ</t>
    </r>
  </si>
  <si>
    <t>(นายวิศิษฐ วชิรวิรุฬห์)
ผู้อำนวยการสำนักงานสรรพสามิตภาคที่ 6
0-5525-8221 ต่อ 760001</t>
  </si>
  <si>
    <t>ส่วนเทคโนโลยีสารสนเทศ สำนักงานสรรพสามิตภาคที่ 6</t>
  </si>
  <si>
    <t>1. รวบรวมปัญหาเกี่ยวกับระบบงานคอมพิวเตอร์ของหน่วยงาน
2. ทำแผนออกตรวจแนะนำและขออนุมัติจากผู้อำนวยการสำนักงานสรรพสามิตภาค
3. ออกตรวจติดตามและแนะนำ แก้ไขปัญหาคอมพิวเตอร์และอุปกรณ์
4. รวบรวมและสรุปปัญหาอุปสรรค
5. สรุปผลการดำเนินการตามแผน</t>
  </si>
  <si>
    <r>
      <t xml:space="preserve">Process
</t>
    </r>
    <r>
      <rPr>
        <sz val="16"/>
        <rFont val="TH SarabunPSK"/>
        <family val="2"/>
      </rPr>
      <t>ระดับความสำเร็จของการดำเนินงาน</t>
    </r>
  </si>
  <si>
    <t>ระดับ</t>
  </si>
  <si>
    <r>
      <t xml:space="preserve">Output
</t>
    </r>
    <r>
      <rPr>
        <sz val="16"/>
        <rFont val="TH SarabunPSK"/>
        <family val="2"/>
      </rPr>
      <t>จำนวนครั้งที่ออกตรวจ (8 พื้นที่ 21 พื้นที่สาขา 1 สรรพสามิตโรงเบียร์ 2 สรรพสามิตโรงสุรา)</t>
    </r>
  </si>
  <si>
    <t>ครั้ง</t>
  </si>
  <si>
    <r>
      <t xml:space="preserve">Outcome
</t>
    </r>
    <r>
      <rPr>
        <sz val="16"/>
        <rFont val="TH SarabunPSK"/>
        <family val="2"/>
      </rPr>
      <t>รายงานสรุปปัญหาอุปสรรคและสรุปผลการดำเนินงานเสนอผู้บังคับบัญชาทราบ</t>
    </r>
  </si>
  <si>
    <t>ฉบับ</t>
  </si>
  <si>
    <t xml:space="preserve"> ปฏิบัติงานนอกเวลาราชการด้านการตรวจสอบการนำเข้าข้อมูลรายได้ เพื่อเพิ่มประสิทธิภาพด้าน IT</t>
  </si>
  <si>
    <t>เป้าหมายกระทรวงการคลังที่</t>
  </si>
  <si>
    <t>เจ้าพนักงานธุรการชำนาญงาน</t>
  </si>
  <si>
    <t>เพื่อให้การรายงานผลการจัดเก็บภาษีและผลการปราบปรามเป็นไปอย่างถูกต้องทันเวลา</t>
  </si>
  <si>
    <t>ร้อยละความถูกต้องในการปฏิบัติงาน ร้อยละ 100</t>
  </si>
  <si>
    <t>ผู้บริหารได้รับข้อมูลที่ถูกต้อง ในการนำไปใช้พิจารณาบริหารงานให้เป็นไปตามเป้าหมาย</t>
  </si>
  <si>
    <t>1. ตรวจสอบข้อมูลการจัดเก็บภาษีทุกชนิดสินค้า</t>
  </si>
  <si>
    <t>Process :</t>
  </si>
  <si>
    <t>2. ตรวจสอบข้อมูลผลการปราบปราม</t>
  </si>
  <si>
    <t>จำนวนวันที่ปฏิบัติงาน</t>
  </si>
  <si>
    <t>วัน</t>
  </si>
  <si>
    <t>3. ตรวจสอบข้อมูลการจดทะเบียนสรรพสามิต</t>
  </si>
  <si>
    <t>4. ตรวจสอบความถูกต้องของข้อมูล การบันทึก</t>
  </si>
  <si>
    <t>Output :</t>
  </si>
  <si>
    <t xml:space="preserve">
ฉบับ</t>
  </si>
  <si>
    <t xml:space="preserve">
1</t>
  </si>
  <si>
    <t xml:space="preserve">
12</t>
  </si>
  <si>
    <t xml:space="preserve">   ข้อมูลทันเวลา</t>
  </si>
  <si>
    <t>รายงานสรุปผลเสนอผู้บังคับบัญชาทราบ</t>
  </si>
  <si>
    <t>5. ตรวจสอบ แก้ไขปัญหาการใช้งานระบบ</t>
  </si>
  <si>
    <t>Outcome :</t>
  </si>
  <si>
    <t xml:space="preserve">   งานต่าง ๆ</t>
  </si>
  <si>
    <t>ร้อยละความถูกต้องในการปฏิบัติงาน</t>
  </si>
  <si>
    <t>โครงการตามยุทธศาสตร์กรมสรรพสามิต ประจำปีงบประมาณ พ.ศ. 2565</t>
  </si>
  <si>
    <t xml:space="preserve">              ชื่อโครงการ เพิ่มประสิทธิภาพการตรวจสอบสินค้าส่งออกนอกราชอาณาจักร  </t>
  </si>
  <si>
    <t>เพื่อการจัดเก็บภาษีเป็นไปตามเป้าหมายที่กำหนด เพื่อกำกับติดตาม ควบคุมตรวจสอบและตรวจปฏิบัติการผู้ประกอบอุตสาหกรรมส่งออกที่มีการยกเว้นหรือคืนภาษี</t>
  </si>
  <si>
    <t>ประเทือง  เบ็ญพาด</t>
  </si>
  <si>
    <t>รายงานสรุปผลเสนอผู้บังคับบัญชาทราบ 8 ฉบับ
บัญชาทราบ</t>
  </si>
  <si>
    <t>การส่งออกนอกราชอาณาจักรตรงตามวัตถุประสงค์ที่กรมสรรพสามิตกำหนดเกี่ยวกับการยกเว้นหรือคืนภาษี</t>
  </si>
  <si>
    <t xml:space="preserve">        </t>
  </si>
  <si>
    <t>หน่วยงานผู้รับผิดชอบหลัก (สำนัก และส่วน/ฝ่าย)</t>
  </si>
  <si>
    <t>ส่วนบริหารการจัดเก็บภาษี     สำนักงานสรรพสามิตภาคที่ 6</t>
  </si>
  <si>
    <t>1.รวบรวมและวิเคราะห์ข้อมูลการยกเว้นหรือคืนภาษีของสำนักงานสรรพสามิตพื้นที่รับผิดชอบ</t>
  </si>
  <si>
    <t>2.จัดทำแผนงาน/โครงการ</t>
  </si>
  <si>
    <t>3.ออกตรวจปฏิบัติงานตามแผน</t>
  </si>
  <si>
    <t>4.รวบรวมรายงานผลดำเนินงาน</t>
  </si>
  <si>
    <t>จำนวนครั้งที่ออกตรวจ</t>
  </si>
  <si>
    <t>ชื่อแผนงาน การจัดการความรู้ (Knowledge Management :KM)</t>
  </si>
  <si>
    <t xml:space="preserve">เป้าหมายกระทรวงการคลังที่ </t>
  </si>
  <si>
    <t>นางสาวเพ็ญสินี  รุ่งแจ้งเจริญสุข</t>
  </si>
  <si>
    <t>นักทรัพยากรบุคคลชำนาญการ</t>
  </si>
  <si>
    <t>760012</t>
  </si>
  <si>
    <t>เพื่อเพิ่มทักษะ ความรู้ ให้กับบุคลากรในหน่วยงาน</t>
  </si>
  <si>
    <t>ผู้อำนวยการส่วนอำนวยการ</t>
  </si>
  <si>
    <t>บุคลากรมีทักษะ ความรู้เพิ่มขึ้นสามารถพัฒนาความรู้เพื่อนำมาใช้ในการปฏิบัติงาน</t>
  </si>
  <si>
    <r>
      <t xml:space="preserve">o </t>
    </r>
    <r>
      <rPr>
        <sz val="16"/>
        <rFont val="TH SarabunPSK"/>
        <family val="2"/>
      </rPr>
      <t>เงินฝากค่าใช้จ่ายเก็บภาษีท้องถิ่น</t>
    </r>
  </si>
  <si>
    <t>ส่วน  อำนวยการ  สำนักงานสรรพสามิตภาคที่ 6</t>
  </si>
  <si>
    <t>ดำเนินกาจัดการความรู้(KM)ให้แก่บุคลากร ภายในสังกัด</t>
  </si>
  <si>
    <r>
      <t>Process:</t>
    </r>
    <r>
      <rPr>
        <sz val="16"/>
        <rFont val="TH SarabunPSK"/>
        <family val="2"/>
      </rPr>
      <t>ร้อยละความสำเร็จของการดำเนินการ</t>
    </r>
  </si>
  <si>
    <t>1.วิเคราห์และสรุปองค์ความรู้</t>
  </si>
  <si>
    <t>2.ดำเนินการจัดการความรู้</t>
  </si>
  <si>
    <t>3.สรุปและเผยแพร่การจัดการความรู้ผ่านทางเว็บไซต์ของหน่วยงาน</t>
  </si>
  <si>
    <t>4.จำนวนบุคคลากรที่เข้าร่วมการจัดการความรู้ร้อยละ 30 ของบุคลากรทั้งหน่วยงาน</t>
  </si>
  <si>
    <t>5.จำนวนบุคลากรผ่านคะแนนทดสอบความรู้ร้อยละ 70 ไม่น้อยกว่าร้อยละ 60 ของผู้เข้าร่วมการจัดการความรู้</t>
  </si>
  <si>
    <r>
      <t xml:space="preserve">Output </t>
    </r>
    <r>
      <rPr>
        <sz val="16"/>
        <rFont val="TH SarabunPSK"/>
        <family val="2"/>
      </rPr>
      <t>จำนวนครั้งที่จัดกิจกรรม KM</t>
    </r>
  </si>
  <si>
    <t>Outcome</t>
  </si>
  <si>
    <t xml:space="preserve"> - จำนวนองค์ความรู้ที่นำไปเผยแพร่</t>
  </si>
  <si>
    <t>จำนวน</t>
  </si>
  <si>
    <t xml:space="preserve"> - ร้อยละของผลงานที่มีการเผยแพร่</t>
  </si>
  <si>
    <t>แผนงาน ตรวจเปรียบเทียบคดี</t>
  </si>
  <si>
    <t>นางธัญญภัทร หงษ์ปาน</t>
  </si>
  <si>
    <t xml:space="preserve">นิติกรชำนาญการ </t>
  </si>
  <si>
    <t>0-5525-8221 ต่อ 760094</t>
  </si>
  <si>
    <t>เพื่อให้เจ้าหน้าที่สำนักงานสรรพสามิตพื้นที่/สาขา ปฏิบัติงานเกี่ยวกับการดำเนินคดีและ</t>
  </si>
  <si>
    <t>นายคำรพ  แก้วสีนวล</t>
  </si>
  <si>
    <t>การเปรียบเทียบคดี เป็นไปตามข้อกฎหมายและระเบียบต่าง ๆ ที่เกี่ยวข้อง</t>
  </si>
  <si>
    <t>ร้อยละของสำนวนที่ปฏิบัติถูกต้องตามกฎหมายและระเบียบที่เกี่ยวข้อง ร้อยละ 100</t>
  </si>
  <si>
    <t>ผู้อำนวยการส่วนกฎหมาย</t>
  </si>
  <si>
    <t>ตรวจสอบเพื่อไม่ให้เกิดการผิดพลาดในการดำเนินคดี และการเปรียบเทียบคดี และสามารถ</t>
  </si>
  <si>
    <t>0-5525-8221 ต่อ 760091</t>
  </si>
  <si>
    <t>แก้ไขได้ถูกต้องเหมาะสม สร้างความโปร่งใสในสถานที่ราชการ</t>
  </si>
  <si>
    <r>
      <t xml:space="preserve">o </t>
    </r>
    <r>
      <rPr>
        <sz val="16"/>
        <rFont val="TH SarabunPSK"/>
        <family val="2"/>
      </rPr>
      <t>เงินงบประมาณ 109,900 บาท</t>
    </r>
  </si>
  <si>
    <t>นายวิศิษฐ วชิรวิรุฬห์</t>
  </si>
  <si>
    <t>ส่วนกฎหมาย  สำนักงานสรรพสามิตภาคที่ 6</t>
  </si>
  <si>
    <t>1. ส่งหนังสือกำหนดวันเวลาออกตรวจ (ร้อยละ 100)</t>
  </si>
  <si>
    <r>
      <t>Process</t>
    </r>
    <r>
      <rPr>
        <sz val="16"/>
        <rFont val="TH SarabunPSK"/>
        <family val="2"/>
      </rPr>
      <t xml:space="preserve"> : ร้อยละความสำเร็จของการดำเนินการ</t>
    </r>
  </si>
  <si>
    <t>2. รวบรวมข้อมูลเกี่ยวกับการดำเนินคดีและเปรียบเทียบคดี  (ร้อยละ 100)</t>
  </si>
  <si>
    <r>
      <t>Output</t>
    </r>
    <r>
      <rPr>
        <sz val="16"/>
        <rFont val="TH SarabunPSK"/>
        <family val="2"/>
      </rPr>
      <t xml:space="preserve"> : จำนวนหน่วยงานที่ออกตรวจ</t>
    </r>
  </si>
  <si>
    <t>หน่วยงาน</t>
  </si>
  <si>
    <t>3. รายงานผลการตรวจเปรียบเทียบคดีและข้อเสนอแนะให้ผู้อำนวยการสำนักงานสรรพสามิตภาคและกรมสรรพสามิตทราบ  (ร้อยละ 100)</t>
  </si>
  <si>
    <r>
      <t>Outcome</t>
    </r>
    <r>
      <rPr>
        <sz val="16"/>
        <rFont val="TH SarabunPSK"/>
        <family val="2"/>
      </rPr>
      <t xml:space="preserve"> : ร้อยละของสำนวนที่ปฏิบัติถูกต้องตามกฎหมายและระเบียบที่เกี่ยวข้อง</t>
    </r>
  </si>
  <si>
    <t>รายงานสรุปผลเสนอผุ้บังคับบัญชาทราบ</t>
  </si>
  <si>
    <t>แผนงาน ออกตรวจแนะนำให้คำปรึกษาด้านกฎหมายและการปฏิบัติงานนอกเวลาราชการด้านกฎหมาย</t>
  </si>
  <si>
    <t>เพื่อสร้างความเชื่อมั่นในการปฏิบัติงานของสำนักงานสรรพสามิตพื้นที่ และพื้นที่สาขา ให้มี</t>
  </si>
  <si>
    <t>ประสิทธิภาพ ถูกต้อง ครบถ้วน และลดข้อผิดพลาดในการปฏิบัติงาน สามารถปฏิบัติงานใน</t>
  </si>
  <si>
    <t>มาตรฐานเดียวกันได้อย่างถูกต้อง เหมาะสมทันต่อเวลาเหตุการณ์เพื่อให้ได้ข้อมูลที่ถูกต้อง</t>
  </si>
  <si>
    <r>
      <t xml:space="preserve">o </t>
    </r>
    <r>
      <rPr>
        <sz val="16"/>
        <rFont val="TH SarabunPSK"/>
        <family val="2"/>
      </rPr>
      <t>เงินงบประมาณ 108,960 บาท</t>
    </r>
  </si>
  <si>
    <t xml:space="preserve">1. ส่งหนังสือกำหนด วัน เวลาออกตรวจ   </t>
  </si>
  <si>
    <t xml:space="preserve">2. ตรวจสอบรายงานการจับกุมผู้กระทำผิด      </t>
  </si>
  <si>
    <t xml:space="preserve">3. ตรวจสอบการดำเนินการโครงการรถยนต์คันแรก </t>
  </si>
  <si>
    <r>
      <rPr>
        <u val="single"/>
        <sz val="16"/>
        <rFont val="TH SarabunPSK"/>
        <family val="2"/>
      </rPr>
      <t>Output</t>
    </r>
    <r>
      <rPr>
        <sz val="16"/>
        <rFont val="TH SarabunPSK"/>
        <family val="2"/>
      </rPr>
      <t xml:space="preserve"> : จำนวนชั่วโมงที่ปฏิบัติงานล่วงเวลา</t>
    </r>
  </si>
  <si>
    <t>ชั่วโมง</t>
  </si>
  <si>
    <t>8</t>
  </si>
  <si>
    <t>72</t>
  </si>
  <si>
    <t>4. สรุปผลการออกตรวจปัญหา อุปสรรค ข้อเสนอแนะแนวทาง แก้ไข ให้ผู้อำนวยการสำนักงานสรรพสามิตภาคและกรมสรรพสามิตทราบ</t>
  </si>
  <si>
    <r>
      <t>Outcome</t>
    </r>
    <r>
      <rPr>
        <sz val="16"/>
        <rFont val="TH SarabunPSK"/>
        <family val="2"/>
      </rPr>
      <t xml:space="preserve"> : ร้อยละความถูกต้องของเอกสารหลักฐาน ตามกฎหมายและระเบียบที่เกี่ยวข้อง</t>
    </r>
  </si>
  <si>
    <t>แผนงาน การดำเนินคดีแพ่งเพื่อติดตามเรียกเงินคืนตามโครงการรถยนต์คันแรก</t>
  </si>
  <si>
    <t xml:space="preserve">เพื่อให้เจ้าหน้าที่สำนักงานสรรพสามิตพื้นที่/สาขา ปฏิบัติงานเกี่ยวกับดำเนินคดีและมีประสิทธิภาพ </t>
  </si>
  <si>
    <t>ชัดเจน และรวดเร็ว</t>
  </si>
  <si>
    <t>ร้อยละความถูกต้องในการฟ้องคดี ร้อยละ 100</t>
  </si>
  <si>
    <t xml:space="preserve">เพื่อให้การดำเนินคดีแพ่งเพื่อติดตามเรียกเงินคืนตามโครงการรถยนต์คักแรกเป็นไปอย่างรัดกุม </t>
  </si>
  <si>
    <t xml:space="preserve">มีประสิทธิภาพปฏิบัติงานในมาตรฐานเดียวกันได้อย่างถูกต้อง เหมาะสม เพื่อให้ได้ข้อมูลที่ถูกต้อง </t>
  </si>
  <si>
    <t>เป็นประโยชน์ใช้ประกอบการตัดสินใจของผู้บริหารได้ถูกต้อง</t>
  </si>
  <si>
    <r>
      <t>o</t>
    </r>
    <r>
      <rPr>
        <sz val="16"/>
        <rFont val="TH SarabunPSK"/>
        <family val="2"/>
      </rPr>
      <t xml:space="preserve"> เงินงบประมาณ 348,480 บาท</t>
    </r>
  </si>
  <si>
    <t xml:space="preserve">1. ตรวจสอบ จัดระบบเอกสารหลักฐานทางคดี     </t>
  </si>
  <si>
    <t xml:space="preserve">2. ดำเนินการเร่งรัดเกี่ยวกับการตั้งเรื่องเพื่อฟ้องคดี   </t>
  </si>
  <si>
    <r>
      <t>Output</t>
    </r>
    <r>
      <rPr>
        <sz val="16"/>
        <rFont val="TH SarabunPSK"/>
        <family val="2"/>
      </rPr>
      <t xml:space="preserve"> : จำนวนคดีที่ดำเนินการส่งเรื่องเพื่อฟ้อง</t>
    </r>
  </si>
  <si>
    <t>คดี</t>
  </si>
  <si>
    <t xml:space="preserve">3. สรุป รายงานผลการดำเนินการให้ผู้อำนวยการสำนักงานสรรพสามิตภาคและกรมสรรพสามิตทราบ </t>
  </si>
  <si>
    <r>
      <t>Outcome</t>
    </r>
    <r>
      <rPr>
        <sz val="16"/>
        <rFont val="TH SarabunPSK"/>
        <family val="2"/>
      </rPr>
      <t xml:space="preserve"> : ร้อยละความถูกต้องของในการฟ้องคดี</t>
    </r>
  </si>
  <si>
    <t xml:space="preserve">ชื่อแผนงาน </t>
  </si>
  <si>
    <t>ประเภทแผนงาน</t>
  </si>
  <si>
    <t>ลำดับที่</t>
  </si>
  <si>
    <t>ป้องกันและปราบปรามผู้กระทำผิดกฎหมายสรรพสามิต</t>
  </si>
  <si>
    <t>การตรวจสอบภาษี</t>
  </si>
  <si>
    <t>ประชาสัมพันธ์เชิงรุก</t>
  </si>
  <si>
    <t>พัฒนาองค์กรสู่ความเป็นมืออาชีพ</t>
  </si>
  <si>
    <t>ส่วนบริหารการจัดเก็บภาษี</t>
  </si>
  <si>
    <t>ส่วนตรวจสอบป้องกันและปราบปราม</t>
  </si>
  <si>
    <t>ส่วนอำนวยการ</t>
  </si>
  <si>
    <t>เพิ่มประสิทธิภาพการจัดเก็บภาษีสรรพสามิต</t>
  </si>
  <si>
    <t>แผนปฏิบัติการ</t>
  </si>
  <si>
    <t>โครงการยุทธศาสตร์</t>
  </si>
  <si>
    <t>ตรวจติดตามมาตรฐานการให้บริการของกรมสรรพสามิต</t>
  </si>
  <si>
    <t>เพิ่มประสิทธิภาพการตรวจสอบสินค้าส่งออกนอกราชอาณาจักร</t>
  </si>
  <si>
    <t>การดำเนินคดีแพ่งเพื่อติดตามเรียกเงินคืนตามโครงการรถยนต์คันแรก</t>
  </si>
  <si>
    <t>ออกตรวจแนะนำให้คำปรึกษาด้านกฎหมายและการปฏิบัติงานนอกเวลาราชการด้านกฎหมาย</t>
  </si>
  <si>
    <t>ส่วนเทคโนโลยีสารสนเทศ</t>
  </si>
  <si>
    <t>ส่วนกฎหมาย</t>
  </si>
  <si>
    <t>สำนักงานสรรพสามิตภาคที่  6</t>
  </si>
  <si>
    <t>การตรวจควบคุมโรงงาน</t>
  </si>
  <si>
    <t>ส่วนที่รับผิดชอบ</t>
  </si>
  <si>
    <t>สรุปรายชื่อแผนงาน/โครงการ ประจำปีงบประมาณ พ.ศ.  2565</t>
  </si>
  <si>
    <t>การตรวจติดตามการเร่งรัดการจัดเก็บภาษี</t>
  </si>
  <si>
    <t>การดำเนินคดีแพ่งเพื่อติดตามเรียกคืนตามโครงการรถยนต์คันแรก</t>
  </si>
  <si>
    <t>การจัดการความรู้ (Knowledg Management:KM)</t>
  </si>
  <si>
    <t>ออกตรวจติดตามให้คำปรึกษา แนะนำและแก้ไขปัญหาเกี่ยวกับระบบคอมพิวเตอร์</t>
  </si>
  <si>
    <t>ปฏิบัติงานนอกเวลาราชการด้านการตรวจสอบการนำเข้าข้อมูลรายได้ เพื่อเพิ่มประสิทธิภาพ IT</t>
  </si>
  <si>
    <t>0-5525-8221 ต่อ 760090</t>
  </si>
  <si>
    <t xml:space="preserve">ยุทธศาสตร์กระทรวงการคลังที่ </t>
  </si>
  <si>
    <t xml:space="preserve">ยุทธศาสตร์กรมสรรพสามิตที่ </t>
  </si>
  <si>
    <t xml:space="preserve">กลยุทธ์ที่ </t>
  </si>
  <si>
    <t>1.1.1 การพัฒนาฐานข้อมูลเพื่อเพิ่มประสิทธิภาพการจัดเก็บ</t>
  </si>
  <si>
    <t>1. การเสริมสร้างความมั่นคงทางการคลัง</t>
  </si>
  <si>
    <t>1. บริหารการจัดเก็บรายได้เพื่อเสริมสร้างเสถียรภาพทางการคลัง</t>
  </si>
  <si>
    <t>ยุทธศาสตร์กรมสรรพสามิตที่</t>
  </si>
  <si>
    <t>6. การเป็นองค์กรต้นแบบในการบริหารงานอย่างมีธรรมมาภิบาลและเป็นมืออาชีพ</t>
  </si>
  <si>
    <t>4. พัฒนาองค์กรสู่ระบบราชการ 4.0 โดยยึดหลักธรรมาภิบาล</t>
  </si>
  <si>
    <t>4.1.1 พัฒนาองค์กรไปสู่สรรพสามิต 4.0</t>
  </si>
  <si>
    <t>1.1.1 การพัฒนาฐานข้อมูล เพื่อเพิ่มประสิทธิภาพการจัดเก็บ</t>
  </si>
  <si>
    <t xml:space="preserve">ยุทธศาสตร์กรมสรรพสามิต </t>
  </si>
  <si>
    <t xml:space="preserve">ยุทธศาสตร์สำนัก/ศูนย์/กอง/กลุ่ม/ภาค ที่ </t>
  </si>
  <si>
    <t xml:space="preserve">ยุทธศาสตร์สำนัก/ศูนย์/กลุ่ม/ภาค ที่ </t>
  </si>
  <si>
    <t>6. การเป็นองค์กรต้นแบบในการบริหารงานอย่างมีธรรมาภิบาลและเป็นมืออาชีพ</t>
  </si>
  <si>
    <t>4.3.1 พัฒนาองค์ความรู้ด้านเทคโนโลยีดิจิทัล</t>
  </si>
  <si>
    <t>4.1.2 การติดตามผลและเพิ่มประสิทธิภาพของมาตรการภาษีที่มีผลบังคับใช้</t>
  </si>
  <si>
    <t>ยุทธศาสตร์กรมสรรพสามิต</t>
  </si>
  <si>
    <t>3. การพัฒนาศักยภาพบุคลากรกระทรวงการคลัง</t>
  </si>
  <si>
    <t>4. พัฒนาองค์กรสู่ระบบราชการ 4.0 โดยยึดหลักธรรมภิบาล</t>
  </si>
  <si>
    <t xml:space="preserve"> -</t>
  </si>
  <si>
    <t>4.1.1 พัฒนาองค์กรด้วยระบบราชการ 4.0</t>
  </si>
  <si>
    <t>ชื่อแผนงาน</t>
  </si>
  <si>
    <t>ยุทธศาสตร์กระทรวงการคลังที่</t>
  </si>
  <si>
    <t>ส่วน.........................................สำนัก.............................................</t>
  </si>
  <si>
    <t>Process</t>
  </si>
  <si>
    <t>Output</t>
  </si>
  <si>
    <t xml:space="preserve">           </t>
  </si>
  <si>
    <t>นางกนกวรรณ์  นิ่มสกุล</t>
  </si>
  <si>
    <t>นายประเทือง เบ็ญพาด</t>
  </si>
  <si>
    <r>
      <t xml:space="preserve"> </t>
    </r>
    <r>
      <rPr>
        <sz val="16"/>
        <rFont val="Wingdings"/>
        <family val="0"/>
      </rPr>
      <t xml:space="preserve">¨ </t>
    </r>
    <r>
      <rPr>
        <sz val="16"/>
        <rFont val="TH SarabunPSK"/>
        <family val="2"/>
      </rPr>
      <t>เงินงบประมาณ 76,000 บาท</t>
    </r>
  </si>
  <si>
    <t>นักวิชาการสรรพสามิตชำนาญการพิเศษ</t>
  </si>
  <si>
    <r>
      <t xml:space="preserve">Process </t>
    </r>
    <r>
      <rPr>
        <sz val="16"/>
        <rFont val="TH SarabunPSK"/>
        <family val="2"/>
      </rPr>
      <t>: ร้อยละความสำเร็จ
ของการดำเนินงาน</t>
    </r>
  </si>
  <si>
    <t>วิศิษฐ์  วชิรวิรุฬห์</t>
  </si>
  <si>
    <r>
      <t xml:space="preserve">o </t>
    </r>
    <r>
      <rPr>
        <sz val="16"/>
        <rFont val="TH SarabunPSK"/>
        <family val="2"/>
      </rPr>
      <t>เงินฝากค่าใช้จ่ายเก็บภาษีท้องถิ่น 180,000 บาท</t>
    </r>
  </si>
  <si>
    <t>ศริเกศ  แสงไชย</t>
  </si>
  <si>
    <r>
      <t xml:space="preserve">o </t>
    </r>
    <r>
      <rPr>
        <sz val="16"/>
        <rFont val="TH SarabunPSK"/>
        <family val="2"/>
      </rPr>
      <t>เงินฝากค่าใช้จ่ายเก็บภาษีท้องถิ่น 246,000 บาท</t>
    </r>
  </si>
  <si>
    <r>
      <t xml:space="preserve">o </t>
    </r>
    <r>
      <rPr>
        <sz val="16"/>
        <rFont val="TH SarabunPSK"/>
        <family val="2"/>
      </rPr>
      <t xml:space="preserve">เงินฝากค่าใช้จ่ายเก็บภาษีท้องถิ่น  120,000 บาท  </t>
    </r>
  </si>
  <si>
    <t>1 5525 8221 ต่อ 760001</t>
  </si>
  <si>
    <t>นางสาวขวัญหทัย  ภมรเดชากุล</t>
  </si>
  <si>
    <t>นักวิชาการสรรพสามิตชำนาญการ  รักษาการในตำแหน่ง</t>
  </si>
  <si>
    <t>0 5525 8221  ต่อ 760035</t>
  </si>
  <si>
    <t>นางสาวสุทธิวา  มีบุญล้ำ</t>
  </si>
  <si>
    <t>0 5525 8221 ต่อ  760033</t>
  </si>
  <si>
    <t>นายวิศิษฐ  วชิรวิรุฬห์</t>
  </si>
  <si>
    <r>
      <t xml:space="preserve">þ </t>
    </r>
    <r>
      <rPr>
        <sz val="16"/>
        <rFont val="TH SarabunPSK"/>
        <family val="2"/>
      </rPr>
      <t>เงินฝากค่าใช้จ่ายเก็บภาษีท้องถิ่น 64,000 บาท</t>
    </r>
  </si>
  <si>
    <t>นางสาวศิริวรรณ บุญเกิด</t>
  </si>
  <si>
    <t>นางสาวขวัญหทัย ภมรเดชากุล</t>
  </si>
  <si>
    <t>จำนวนองค์ความรู้ที่นำไปเผยแพร่  2 จำนวน</t>
  </si>
  <si>
    <t>นายณรงค์  ชูเวช</t>
  </si>
  <si>
    <t>4.พัฒนาองค์กรสู่ระบบราชการ 4.0 โดยยึดหลักธรรมาภิบาล</t>
  </si>
  <si>
    <t>รายงานสรุปปัญหาอุปสรรคและสรุปผลการดำเนินงานเสนอผู้บังคับบัญชาทราบ จำนวน 4 ฉบับ</t>
  </si>
  <si>
    <t>รายงานสรุปผลเสนอผู้บังคับบัญชาทราบ จำนวน 24 ฉบับ</t>
  </si>
  <si>
    <t>ร้อยละของผลการจัดดเก็บภาษีสรรพสามิตเป็นไปตามเป้าหมาย ร้อยละ 100</t>
  </si>
  <si>
    <r>
      <t>Outcome</t>
    </r>
    <r>
      <rPr>
        <sz val="16"/>
        <rFont val="TH SarabunPSK"/>
        <family val="2"/>
      </rPr>
      <t xml:space="preserve"> : ผลการจัดเก็บภาษีสรรพสามิตเป็นไปตามเป้าหมาย</t>
    </r>
  </si>
  <si>
    <t>ผลการจัดเก็บภาษีสรรพสามิตเป็นไปตามเป้าหมาย</t>
  </si>
  <si>
    <t>รายงานผลการตรวจติดตาม จำนวน 21 พื้นที่/สาขา</t>
  </si>
  <si>
    <t>หน่วยงานในการกำกับดูแลสามารถรักษามาตรฐาน</t>
  </si>
  <si>
    <t xml:space="preserve">การให้บริการของกรมสรรพสามิตและมาตรฐานการให้บริการของศูนย์ราชการสะดวก </t>
  </si>
  <si>
    <t>หมายเหตุ เนื่องจากบุคลากรในส่วนไม่เพียงพอต่อการปฏิบัติหน้าที่และติดงานราชการคดีรถยนต์คันแรกและสถานการณ์ระบาดเชื้อโควิด-19</t>
  </si>
  <si>
    <t>แผน</t>
  </si>
  <si>
    <t>ผล</t>
  </si>
  <si>
    <t>หมายเหตุ คดีที่มีคำพิพากษาแล้ว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</si>
</sst>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(* #,##0_);_(* \(#,##0\);_(* &quot;-&quot;??_);_(@_)"/>
    <numFmt numFmtId="210" formatCode="_-* #,##0_-;\-* #,##0_-;_-* &quot;-&quot;??_-;_-@_-"/>
    <numFmt numFmtId="211" formatCode="_-* #,##0.000_-;\-* #,##0.000_-;_-* &quot;-&quot;??_-;_-@_-"/>
    <numFmt numFmtId="212" formatCode="_(* #,##0.0_);_(* \(#,##0.0\);_(* &quot;-&quot;??_);_(@_)"/>
    <numFmt numFmtId="213" formatCode="_(* #,##0.000_);_(* \(#,##0.000\);_(* &quot;-&quot;??_);_(@_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Wingdings"/>
      <family val="0"/>
    </font>
    <font>
      <u val="single"/>
      <sz val="14"/>
      <color indexed="12"/>
      <name val="Cordia New"/>
      <family val="2"/>
    </font>
    <font>
      <b/>
      <u val="single"/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4"/>
      <name val="TH SarabunIT๙"/>
      <family val="2"/>
    </font>
    <font>
      <u val="single"/>
      <sz val="16"/>
      <name val="TH SarabunPSK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6"/>
      <color rgb="FF00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8" fillId="23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 vertical="top"/>
      <protection/>
    </xf>
    <xf numFmtId="0" fontId="41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left" vertical="top"/>
      <protection/>
    </xf>
    <xf numFmtId="0" fontId="42" fillId="0" borderId="0" xfId="0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19" fillId="0" borderId="0" xfId="277" applyNumberFormat="1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19" fillId="0" borderId="11" xfId="338" applyFont="1" applyFill="1" applyBorder="1" applyAlignment="1">
      <alignment horizontal="center" vertical="top" wrapText="1"/>
      <protection/>
    </xf>
    <xf numFmtId="0" fontId="20" fillId="0" borderId="0" xfId="0" applyFont="1" applyFill="1" applyAlignment="1" applyProtection="1">
      <alignment vertical="top" wrapText="1"/>
      <protection/>
    </xf>
    <xf numFmtId="0" fontId="19" fillId="0" borderId="11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vertical="top" wrapText="1"/>
      <protection/>
    </xf>
    <xf numFmtId="0" fontId="19" fillId="0" borderId="0" xfId="325" applyFont="1" applyFill="1" applyBorder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210" fontId="19" fillId="0" borderId="0" xfId="277" applyNumberFormat="1" applyFont="1" applyFill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 vertical="center"/>
    </xf>
    <xf numFmtId="0" fontId="19" fillId="0" borderId="13" xfId="0" applyFont="1" applyFill="1" applyBorder="1" applyAlignment="1" applyProtection="1">
      <alignment vertical="top"/>
      <protection/>
    </xf>
    <xf numFmtId="0" fontId="20" fillId="0" borderId="13" xfId="277" applyNumberFormat="1" applyFont="1" applyFill="1" applyBorder="1" applyAlignment="1" applyProtection="1">
      <alignment horizontal="left"/>
      <protection/>
    </xf>
    <xf numFmtId="0" fontId="20" fillId="0" borderId="14" xfId="277" applyNumberFormat="1" applyFont="1" applyFill="1" applyBorder="1" applyAlignment="1" applyProtection="1">
      <alignment horizontal="left"/>
      <protection/>
    </xf>
    <xf numFmtId="0" fontId="19" fillId="0" borderId="12" xfId="0" applyFont="1" applyFill="1" applyBorder="1" applyAlignment="1" applyProtection="1">
      <alignment vertical="top"/>
      <protection/>
    </xf>
    <xf numFmtId="0" fontId="19" fillId="0" borderId="10" xfId="0" applyFont="1" applyFill="1" applyBorder="1" applyAlignment="1" applyProtection="1">
      <alignment vertical="top"/>
      <protection/>
    </xf>
    <xf numFmtId="0" fontId="19" fillId="0" borderId="15" xfId="0" applyFont="1" applyFill="1" applyBorder="1" applyAlignment="1" applyProtection="1">
      <alignment vertical="top"/>
      <protection/>
    </xf>
    <xf numFmtId="0" fontId="41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>
      <alignment vertical="center"/>
    </xf>
    <xf numFmtId="0" fontId="21" fillId="0" borderId="0" xfId="325" applyFont="1" applyFill="1" applyBorder="1" applyAlignment="1" applyProtection="1">
      <alignment horizontal="left"/>
      <protection/>
    </xf>
    <xf numFmtId="0" fontId="41" fillId="0" borderId="16" xfId="0" applyFont="1" applyFill="1" applyBorder="1" applyAlignment="1">
      <alignment vertical="top" wrapText="1"/>
    </xf>
    <xf numFmtId="0" fontId="41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 applyProtection="1">
      <alignment vertical="top" wrapText="1"/>
      <protection/>
    </xf>
    <xf numFmtId="0" fontId="41" fillId="0" borderId="18" xfId="0" applyFont="1" applyFill="1" applyBorder="1" applyAlignment="1">
      <alignment vertical="top" wrapText="1"/>
    </xf>
    <xf numFmtId="0" fontId="19" fillId="0" borderId="11" xfId="338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 applyProtection="1">
      <alignment vertical="top"/>
      <protection/>
    </xf>
    <xf numFmtId="0" fontId="19" fillId="0" borderId="11" xfId="0" applyFont="1" applyFill="1" applyBorder="1" applyAlignment="1" applyProtection="1">
      <alignment vertical="top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11" xfId="280" applyNumberFormat="1" applyFont="1" applyFill="1" applyBorder="1" applyAlignment="1">
      <alignment horizontal="center" vertical="center" wrapText="1"/>
    </xf>
    <xf numFmtId="0" fontId="20" fillId="0" borderId="13" xfId="277" applyNumberFormat="1" applyFont="1" applyFill="1" applyBorder="1" applyAlignment="1" applyProtection="1">
      <alignment horizontal="left" vertical="top"/>
      <protection/>
    </xf>
    <xf numFmtId="0" fontId="20" fillId="0" borderId="14" xfId="277" applyNumberFormat="1" applyFont="1" applyFill="1" applyBorder="1" applyAlignment="1" applyProtection="1">
      <alignment horizontal="left" vertical="top"/>
      <protection/>
    </xf>
    <xf numFmtId="0" fontId="19" fillId="0" borderId="14" xfId="0" applyFont="1" applyFill="1" applyBorder="1" applyAlignment="1" applyProtection="1">
      <alignment vertical="top"/>
      <protection/>
    </xf>
    <xf numFmtId="0" fontId="19" fillId="0" borderId="19" xfId="0" applyFont="1" applyFill="1" applyBorder="1" applyAlignment="1" applyProtection="1">
      <alignment horizontal="left" vertical="top"/>
      <protection/>
    </xf>
    <xf numFmtId="0" fontId="20" fillId="0" borderId="11" xfId="338" applyFont="1" applyFill="1" applyBorder="1" applyAlignment="1">
      <alignment vertical="top" wrapText="1"/>
      <protection/>
    </xf>
    <xf numFmtId="0" fontId="23" fillId="0" borderId="11" xfId="0" applyFont="1" applyFill="1" applyBorder="1" applyAlignment="1" applyProtection="1">
      <alignment vertical="top" wrapText="1"/>
      <protection/>
    </xf>
    <xf numFmtId="0" fontId="23" fillId="0" borderId="11" xfId="338" applyFont="1" applyFill="1" applyBorder="1" applyAlignment="1">
      <alignment vertical="top" wrapText="1"/>
      <protection/>
    </xf>
    <xf numFmtId="0" fontId="19" fillId="0" borderId="13" xfId="0" applyFont="1" applyFill="1" applyBorder="1" applyAlignment="1" applyProtection="1">
      <alignment vertical="top"/>
      <protection/>
    </xf>
    <xf numFmtId="0" fontId="19" fillId="0" borderId="18" xfId="0" applyFont="1" applyFill="1" applyBorder="1" applyAlignment="1" applyProtection="1">
      <alignment horizontal="left" vertical="top" wrapText="1"/>
      <protection/>
    </xf>
    <xf numFmtId="0" fontId="19" fillId="0" borderId="16" xfId="338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left" vertical="top"/>
      <protection/>
    </xf>
    <xf numFmtId="0" fontId="19" fillId="0" borderId="20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vertical="top"/>
      <protection/>
    </xf>
    <xf numFmtId="0" fontId="19" fillId="0" borderId="21" xfId="0" applyFont="1" applyFill="1" applyBorder="1" applyAlignment="1" applyProtection="1">
      <alignment vertical="top"/>
      <protection/>
    </xf>
    <xf numFmtId="0" fontId="43" fillId="0" borderId="17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7" xfId="277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 vertical="top"/>
      <protection/>
    </xf>
    <xf numFmtId="0" fontId="19" fillId="0" borderId="21" xfId="277" applyNumberFormat="1" applyFont="1" applyFill="1" applyBorder="1" applyAlignment="1" applyProtection="1">
      <alignment horizontal="left" vertical="top"/>
      <protection/>
    </xf>
    <xf numFmtId="0" fontId="41" fillId="0" borderId="16" xfId="0" applyFont="1" applyFill="1" applyBorder="1" applyAlignment="1">
      <alignment horizontal="left" vertical="top" wrapText="1"/>
    </xf>
    <xf numFmtId="0" fontId="25" fillId="0" borderId="16" xfId="338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/>
      <protection/>
    </xf>
    <xf numFmtId="0" fontId="19" fillId="0" borderId="0" xfId="325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top"/>
      <protection/>
    </xf>
    <xf numFmtId="0" fontId="19" fillId="0" borderId="21" xfId="0" applyFont="1" applyFill="1" applyBorder="1" applyAlignment="1" applyProtection="1">
      <alignment/>
      <protection/>
    </xf>
    <xf numFmtId="0" fontId="21" fillId="0" borderId="0" xfId="325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 vertical="center"/>
    </xf>
    <xf numFmtId="0" fontId="19" fillId="0" borderId="19" xfId="0" applyFont="1" applyFill="1" applyBorder="1" applyAlignment="1" applyProtection="1">
      <alignment/>
      <protection/>
    </xf>
    <xf numFmtId="210" fontId="19" fillId="0" borderId="21" xfId="277" applyNumberFormat="1" applyFont="1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/>
      <protection/>
    </xf>
    <xf numFmtId="0" fontId="19" fillId="0" borderId="21" xfId="277" applyNumberFormat="1" applyFont="1" applyFill="1" applyBorder="1" applyAlignment="1" applyProtection="1">
      <alignment horizontal="left"/>
      <protection/>
    </xf>
    <xf numFmtId="0" fontId="20" fillId="0" borderId="21" xfId="0" applyFont="1" applyFill="1" applyBorder="1" applyAlignment="1" applyProtection="1">
      <alignment/>
      <protection/>
    </xf>
    <xf numFmtId="0" fontId="44" fillId="0" borderId="10" xfId="0" applyFont="1" applyFill="1" applyBorder="1" applyAlignment="1">
      <alignment vertical="center"/>
    </xf>
    <xf numFmtId="0" fontId="20" fillId="24" borderId="16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 vertical="top"/>
      <protection/>
    </xf>
    <xf numFmtId="0" fontId="20" fillId="24" borderId="2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vertical="top"/>
      <protection/>
    </xf>
    <xf numFmtId="0" fontId="19" fillId="24" borderId="15" xfId="0" applyFont="1" applyFill="1" applyBorder="1" applyAlignment="1" applyProtection="1">
      <alignment vertical="top"/>
      <protection/>
    </xf>
    <xf numFmtId="0" fontId="19" fillId="0" borderId="2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vertical="top"/>
      <protection/>
    </xf>
    <xf numFmtId="0" fontId="20" fillId="24" borderId="17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left" vertical="top"/>
      <protection/>
    </xf>
    <xf numFmtId="0" fontId="25" fillId="24" borderId="19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top"/>
      <protection/>
    </xf>
    <xf numFmtId="0" fontId="19" fillId="24" borderId="19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vertical="top"/>
      <protection/>
    </xf>
    <xf numFmtId="0" fontId="19" fillId="24" borderId="12" xfId="0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20" fillId="24" borderId="19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/>
      <protection/>
    </xf>
    <xf numFmtId="0" fontId="19" fillId="24" borderId="13" xfId="0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/>
      <protection/>
    </xf>
    <xf numFmtId="0" fontId="19" fillId="0" borderId="21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25" fillId="24" borderId="0" xfId="0" applyFont="1" applyFill="1" applyBorder="1" applyAlignment="1" applyProtection="1">
      <alignment vertical="top"/>
      <protection/>
    </xf>
    <xf numFmtId="210" fontId="19" fillId="24" borderId="19" xfId="277" applyNumberFormat="1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20" fillId="24" borderId="17" xfId="277" applyNumberFormat="1" applyFont="1" applyFill="1" applyBorder="1" applyAlignment="1" applyProtection="1">
      <alignment horizontal="left"/>
      <protection/>
    </xf>
    <xf numFmtId="0" fontId="19" fillId="0" borderId="0" xfId="277" applyNumberFormat="1" applyFont="1" applyFill="1" applyBorder="1" applyAlignment="1" applyProtection="1">
      <alignment horizontal="left"/>
      <protection/>
    </xf>
    <xf numFmtId="0" fontId="20" fillId="24" borderId="18" xfId="0" applyFont="1" applyFill="1" applyBorder="1" applyAlignment="1" applyProtection="1">
      <alignment/>
      <protection/>
    </xf>
    <xf numFmtId="0" fontId="19" fillId="0" borderId="21" xfId="0" applyFont="1" applyFill="1" applyBorder="1" applyAlignment="1" applyProtection="1">
      <alignment vertical="top"/>
      <protection/>
    </xf>
    <xf numFmtId="0" fontId="19" fillId="0" borderId="13" xfId="277" applyNumberFormat="1" applyFont="1" applyFill="1" applyBorder="1" applyAlignment="1" applyProtection="1">
      <alignment horizontal="left"/>
      <protection/>
    </xf>
    <xf numFmtId="0" fontId="20" fillId="24" borderId="21" xfId="0" applyFont="1" applyFill="1" applyBorder="1" applyAlignment="1" applyProtection="1">
      <alignment/>
      <protection/>
    </xf>
    <xf numFmtId="0" fontId="19" fillId="24" borderId="13" xfId="0" applyNumberFormat="1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 vertical="top"/>
      <protection/>
    </xf>
    <xf numFmtId="0" fontId="20" fillId="25" borderId="17" xfId="0" applyFont="1" applyFill="1" applyBorder="1" applyAlignment="1" applyProtection="1">
      <alignment horizontal="center"/>
      <protection/>
    </xf>
    <xf numFmtId="0" fontId="20" fillId="25" borderId="12" xfId="0" applyFont="1" applyFill="1" applyBorder="1" applyAlignment="1" applyProtection="1">
      <alignment horizontal="center"/>
      <protection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 applyProtection="1">
      <alignment horizontal="center"/>
      <protection/>
    </xf>
    <xf numFmtId="0" fontId="20" fillId="25" borderId="14" xfId="0" applyFont="1" applyFill="1" applyBorder="1" applyAlignment="1" applyProtection="1">
      <alignment horizontal="center"/>
      <protection/>
    </xf>
    <xf numFmtId="0" fontId="20" fillId="25" borderId="11" xfId="277" applyNumberFormat="1" applyFont="1" applyFill="1" applyBorder="1" applyAlignment="1">
      <alignment horizontal="center"/>
    </xf>
    <xf numFmtId="0" fontId="20" fillId="25" borderId="22" xfId="277" applyNumberFormat="1" applyFont="1" applyFill="1" applyBorder="1" applyAlignment="1">
      <alignment horizontal="center"/>
    </xf>
    <xf numFmtId="0" fontId="20" fillId="25" borderId="18" xfId="277" applyNumberFormat="1" applyFont="1" applyFill="1" applyBorder="1" applyAlignment="1">
      <alignment horizontal="center"/>
    </xf>
    <xf numFmtId="0" fontId="19" fillId="0" borderId="11" xfId="338" applyFont="1" applyFill="1" applyBorder="1" applyAlignment="1">
      <alignment horizontal="center" vertical="top" wrapText="1"/>
      <protection/>
    </xf>
    <xf numFmtId="0" fontId="20" fillId="24" borderId="16" xfId="0" applyFont="1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left" vertical="top"/>
      <protection/>
    </xf>
    <xf numFmtId="0" fontId="20" fillId="24" borderId="2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vertical="top"/>
      <protection/>
    </xf>
    <xf numFmtId="0" fontId="41" fillId="0" borderId="19" xfId="0" applyFont="1" applyFill="1" applyBorder="1" applyAlignment="1">
      <alignment/>
    </xf>
    <xf numFmtId="0" fontId="19" fillId="0" borderId="12" xfId="0" applyFont="1" applyFill="1" applyBorder="1" applyAlignment="1" applyProtection="1">
      <alignment horizontal="left" vertical="top"/>
      <protection/>
    </xf>
    <xf numFmtId="0" fontId="19" fillId="0" borderId="12" xfId="0" applyFont="1" applyFill="1" applyBorder="1" applyAlignment="1" applyProtection="1">
      <alignment vertical="top"/>
      <protection/>
    </xf>
    <xf numFmtId="0" fontId="41" fillId="0" borderId="19" xfId="0" applyFont="1" applyBorder="1" applyAlignment="1">
      <alignment/>
    </xf>
    <xf numFmtId="0" fontId="19" fillId="0" borderId="13" xfId="0" applyFont="1" applyFill="1" applyBorder="1" applyAlignment="1" applyProtection="1">
      <alignment horizontal="left" vertical="top"/>
      <protection/>
    </xf>
    <xf numFmtId="0" fontId="19" fillId="0" borderId="14" xfId="0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20" fillId="0" borderId="0" xfId="0" applyFont="1" applyFill="1" applyBorder="1" applyAlignment="1" applyProtection="1">
      <alignment vertical="top"/>
      <protection/>
    </xf>
    <xf numFmtId="0" fontId="19" fillId="0" borderId="19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19" fillId="0" borderId="0" xfId="325" applyFont="1" applyFill="1" applyBorder="1" applyProtection="1">
      <alignment/>
      <protection/>
    </xf>
    <xf numFmtId="0" fontId="19" fillId="0" borderId="0" xfId="325" applyFont="1" applyFill="1" applyBorder="1" applyAlignment="1" applyProtection="1">
      <alignment horizontal="right"/>
      <protection/>
    </xf>
    <xf numFmtId="0" fontId="20" fillId="24" borderId="17" xfId="277" applyNumberFormat="1" applyFont="1" applyFill="1" applyBorder="1" applyAlignment="1" applyProtection="1">
      <alignment horizontal="left"/>
      <protection/>
    </xf>
    <xf numFmtId="0" fontId="19" fillId="24" borderId="0" xfId="0" applyNumberFormat="1" applyFont="1" applyFill="1" applyBorder="1" applyAlignment="1" applyProtection="1">
      <alignment/>
      <protection/>
    </xf>
    <xf numFmtId="0" fontId="20" fillId="24" borderId="18" xfId="0" applyFont="1" applyFill="1" applyBorder="1" applyAlignment="1" applyProtection="1">
      <alignment/>
      <protection/>
    </xf>
    <xf numFmtId="0" fontId="19" fillId="24" borderId="21" xfId="277" applyNumberFormat="1" applyFont="1" applyFill="1" applyBorder="1" applyAlignment="1" applyProtection="1">
      <alignment horizontal="left"/>
      <protection/>
    </xf>
    <xf numFmtId="0" fontId="25" fillId="0" borderId="16" xfId="338" applyFont="1" applyFill="1" applyBorder="1" applyAlignment="1">
      <alignment horizontal="left" vertical="top"/>
      <protection/>
    </xf>
    <xf numFmtId="0" fontId="45" fillId="0" borderId="15" xfId="0" applyFont="1" applyBorder="1" applyAlignment="1">
      <alignment/>
    </xf>
    <xf numFmtId="0" fontId="44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338" applyFont="1" applyFill="1" applyBorder="1" applyAlignment="1">
      <alignment horizontal="left" vertical="top"/>
      <protection/>
    </xf>
    <xf numFmtId="0" fontId="44" fillId="0" borderId="12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top"/>
      <protection/>
    </xf>
    <xf numFmtId="0" fontId="45" fillId="0" borderId="10" xfId="0" applyFont="1" applyBorder="1" applyAlignment="1">
      <alignment/>
    </xf>
    <xf numFmtId="0" fontId="25" fillId="0" borderId="12" xfId="338" applyFont="1" applyFill="1" applyBorder="1" applyAlignment="1">
      <alignment horizontal="left" vertical="top"/>
      <protection/>
    </xf>
    <xf numFmtId="0" fontId="44" fillId="0" borderId="0" xfId="0" applyFont="1" applyBorder="1" applyAlignment="1">
      <alignment/>
    </xf>
    <xf numFmtId="0" fontId="44" fillId="0" borderId="18" xfId="0" applyFont="1" applyFill="1" applyBorder="1" applyAlignment="1">
      <alignment vertical="top" wrapText="1"/>
    </xf>
    <xf numFmtId="0" fontId="25" fillId="0" borderId="14" xfId="338" applyFont="1" applyFill="1" applyBorder="1" applyAlignment="1">
      <alignment horizontal="left" vertical="top"/>
      <protection/>
    </xf>
    <xf numFmtId="0" fontId="20" fillId="24" borderId="17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/>
    </xf>
    <xf numFmtId="0" fontId="19" fillId="24" borderId="19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vertical="top"/>
      <protection/>
    </xf>
    <xf numFmtId="49" fontId="19" fillId="0" borderId="19" xfId="0" applyNumberFormat="1" applyFont="1" applyFill="1" applyBorder="1" applyAlignment="1" applyProtection="1">
      <alignment vertical="top"/>
      <protection/>
    </xf>
    <xf numFmtId="0" fontId="20" fillId="24" borderId="19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 shrinkToFit="1"/>
      <protection/>
    </xf>
    <xf numFmtId="0" fontId="19" fillId="0" borderId="12" xfId="0" applyFont="1" applyFill="1" applyBorder="1" applyAlignment="1" applyProtection="1">
      <alignment horizontal="left" vertical="top"/>
      <protection/>
    </xf>
    <xf numFmtId="0" fontId="20" fillId="0" borderId="12" xfId="0" applyFont="1" applyFill="1" applyBorder="1" applyAlignment="1" applyProtection="1">
      <alignment vertical="top"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21" xfId="0" applyFont="1" applyFill="1" applyBorder="1" applyAlignment="1" applyProtection="1">
      <alignment/>
      <protection/>
    </xf>
    <xf numFmtId="0" fontId="19" fillId="24" borderId="13" xfId="0" applyFont="1" applyFill="1" applyBorder="1" applyAlignment="1" applyProtection="1">
      <alignment/>
      <protection/>
    </xf>
    <xf numFmtId="49" fontId="19" fillId="0" borderId="21" xfId="277" applyNumberFormat="1" applyFont="1" applyFill="1" applyBorder="1" applyAlignment="1" applyProtection="1">
      <alignment horizontal="left"/>
      <protection/>
    </xf>
    <xf numFmtId="0" fontId="20" fillId="25" borderId="17" xfId="0" applyFont="1" applyFill="1" applyBorder="1" applyAlignment="1" applyProtection="1">
      <alignment horizontal="center"/>
      <protection/>
    </xf>
    <xf numFmtId="0" fontId="20" fillId="25" borderId="12" xfId="0" applyFont="1" applyFill="1" applyBorder="1" applyAlignment="1" applyProtection="1">
      <alignment horizontal="center"/>
      <protection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 applyProtection="1">
      <alignment horizontal="center"/>
      <protection/>
    </xf>
    <xf numFmtId="0" fontId="20" fillId="25" borderId="14" xfId="0" applyFont="1" applyFill="1" applyBorder="1" applyAlignment="1" applyProtection="1">
      <alignment horizontal="center"/>
      <protection/>
    </xf>
    <xf numFmtId="0" fontId="20" fillId="25" borderId="11" xfId="277" applyNumberFormat="1" applyFont="1" applyFill="1" applyBorder="1" applyAlignment="1">
      <alignment horizontal="center"/>
    </xf>
    <xf numFmtId="0" fontId="20" fillId="25" borderId="22" xfId="277" applyNumberFormat="1" applyFont="1" applyFill="1" applyBorder="1" applyAlignment="1">
      <alignment horizontal="center"/>
    </xf>
    <xf numFmtId="0" fontId="20" fillId="25" borderId="18" xfId="277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top" wrapText="1"/>
    </xf>
    <xf numFmtId="0" fontId="23" fillId="0" borderId="11" xfId="0" applyFont="1" applyFill="1" applyBorder="1" applyAlignment="1" applyProtection="1">
      <alignment vertical="top" wrapText="1"/>
      <protection/>
    </xf>
    <xf numFmtId="0" fontId="23" fillId="0" borderId="11" xfId="338" applyFont="1" applyFill="1" applyBorder="1" applyAlignment="1">
      <alignment vertical="top" wrapText="1"/>
      <protection/>
    </xf>
    <xf numFmtId="204" fontId="19" fillId="0" borderId="11" xfId="280" applyFont="1" applyFill="1" applyBorder="1" applyAlignment="1">
      <alignment horizontal="center" vertical="top" wrapText="1"/>
    </xf>
    <xf numFmtId="209" fontId="19" fillId="0" borderId="11" xfId="280" applyNumberFormat="1" applyFont="1" applyFill="1" applyBorder="1" applyAlignment="1">
      <alignment horizontal="center" vertical="top" wrapText="1"/>
    </xf>
    <xf numFmtId="204" fontId="19" fillId="0" borderId="11" xfId="280" applyNumberFormat="1" applyFont="1" applyFill="1" applyBorder="1" applyAlignment="1">
      <alignment horizontal="center" vertical="top" wrapText="1"/>
    </xf>
    <xf numFmtId="0" fontId="19" fillId="0" borderId="11" xfId="338" applyFont="1" applyFill="1" applyBorder="1" applyAlignment="1">
      <alignment vertical="top" wrapText="1"/>
      <protection/>
    </xf>
    <xf numFmtId="0" fontId="41" fillId="0" borderId="0" xfId="0" applyFont="1" applyFill="1" applyBorder="1" applyAlignment="1">
      <alignment horizontal="left" vertical="center"/>
    </xf>
    <xf numFmtId="0" fontId="21" fillId="0" borderId="0" xfId="325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0" fontId="23" fillId="0" borderId="11" xfId="338" applyFont="1" applyFill="1" applyBorder="1" applyAlignment="1">
      <alignment vertical="center" wrapText="1"/>
      <protection/>
    </xf>
    <xf numFmtId="49" fontId="19" fillId="0" borderId="11" xfId="28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 applyProtection="1">
      <alignment vertical="top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204" fontId="19" fillId="0" borderId="11" xfId="28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19" fillId="0" borderId="11" xfId="338" applyFont="1" applyFill="1" applyBorder="1" applyAlignment="1">
      <alignment horizontal="left" vertical="center" wrapText="1"/>
      <protection/>
    </xf>
    <xf numFmtId="0" fontId="41" fillId="0" borderId="18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6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23" fillId="0" borderId="16" xfId="0" applyFont="1" applyFill="1" applyBorder="1" applyAlignment="1" applyProtection="1">
      <alignment horizontal="left" vertical="top" wrapText="1"/>
      <protection/>
    </xf>
    <xf numFmtId="0" fontId="20" fillId="26" borderId="17" xfId="0" applyFont="1" applyFill="1" applyBorder="1" applyAlignment="1" applyProtection="1">
      <alignment horizontal="center"/>
      <protection/>
    </xf>
    <xf numFmtId="0" fontId="20" fillId="26" borderId="17" xfId="0" applyFont="1" applyFill="1" applyBorder="1" applyAlignment="1" applyProtection="1">
      <alignment horizontal="center"/>
      <protection/>
    </xf>
    <xf numFmtId="0" fontId="20" fillId="26" borderId="12" xfId="0" applyFont="1" applyFill="1" applyBorder="1" applyAlignment="1" applyProtection="1">
      <alignment horizontal="center"/>
      <protection/>
    </xf>
    <xf numFmtId="0" fontId="20" fillId="26" borderId="17" xfId="0" applyFont="1" applyFill="1" applyBorder="1" applyAlignment="1">
      <alignment horizontal="center"/>
    </xf>
    <xf numFmtId="0" fontId="20" fillId="26" borderId="18" xfId="0" applyFont="1" applyFill="1" applyBorder="1" applyAlignment="1" applyProtection="1">
      <alignment horizontal="center"/>
      <protection/>
    </xf>
    <xf numFmtId="0" fontId="20" fillId="26" borderId="14" xfId="0" applyFont="1" applyFill="1" applyBorder="1" applyAlignment="1" applyProtection="1">
      <alignment horizontal="center"/>
      <protection/>
    </xf>
    <xf numFmtId="0" fontId="20" fillId="26" borderId="11" xfId="277" applyNumberFormat="1" applyFont="1" applyFill="1" applyBorder="1" applyAlignment="1">
      <alignment horizontal="center"/>
    </xf>
    <xf numFmtId="0" fontId="20" fillId="26" borderId="22" xfId="277" applyNumberFormat="1" applyFont="1" applyFill="1" applyBorder="1" applyAlignment="1">
      <alignment horizontal="center"/>
    </xf>
    <xf numFmtId="0" fontId="20" fillId="26" borderId="18" xfId="277" applyNumberFormat="1" applyFont="1" applyFill="1" applyBorder="1" applyAlignment="1">
      <alignment horizontal="center"/>
    </xf>
    <xf numFmtId="210" fontId="19" fillId="0" borderId="19" xfId="277" applyNumberFormat="1" applyFont="1" applyFill="1" applyBorder="1" applyAlignment="1" applyProtection="1">
      <alignment/>
      <protection/>
    </xf>
    <xf numFmtId="0" fontId="35" fillId="0" borderId="11" xfId="0" applyFont="1" applyBorder="1" applyAlignment="1">
      <alignment horizontal="center" vertical="center"/>
    </xf>
    <xf numFmtId="0" fontId="20" fillId="0" borderId="19" xfId="0" applyFont="1" applyFill="1" applyBorder="1" applyAlignment="1" applyProtection="1">
      <alignment vertical="top"/>
      <protection/>
    </xf>
    <xf numFmtId="0" fontId="19" fillId="24" borderId="21" xfId="0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/>
      <protection/>
    </xf>
    <xf numFmtId="0" fontId="25" fillId="24" borderId="19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vertical="top"/>
      <protection/>
    </xf>
    <xf numFmtId="210" fontId="19" fillId="24" borderId="19" xfId="277" applyNumberFormat="1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/>
      <protection/>
    </xf>
    <xf numFmtId="0" fontId="19" fillId="24" borderId="0" xfId="0" applyNumberFormat="1" applyFont="1" applyFill="1" applyBorder="1" applyAlignment="1" applyProtection="1">
      <alignment/>
      <protection/>
    </xf>
    <xf numFmtId="0" fontId="19" fillId="24" borderId="21" xfId="277" applyNumberFormat="1" applyFont="1" applyFill="1" applyBorder="1" applyAlignment="1" applyProtection="1">
      <alignment horizontal="left"/>
      <protection/>
    </xf>
    <xf numFmtId="0" fontId="20" fillId="0" borderId="21" xfId="277" applyNumberFormat="1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applyProtection="1">
      <alignment vertical="top"/>
      <protection/>
    </xf>
    <xf numFmtId="0" fontId="19" fillId="0" borderId="15" xfId="0" applyFont="1" applyFill="1" applyBorder="1" applyAlignment="1" applyProtection="1">
      <alignment/>
      <protection/>
    </xf>
    <xf numFmtId="210" fontId="19" fillId="0" borderId="0" xfId="277" applyNumberFormat="1" applyFont="1" applyFill="1" applyBorder="1" applyAlignment="1" applyProtection="1">
      <alignment/>
      <protection/>
    </xf>
    <xf numFmtId="210" fontId="19" fillId="0" borderId="12" xfId="277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vertical="top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5" fillId="0" borderId="19" xfId="0" applyFont="1" applyFill="1" applyBorder="1" applyAlignment="1" applyProtection="1">
      <alignment/>
      <protection/>
    </xf>
    <xf numFmtId="0" fontId="19" fillId="0" borderId="19" xfId="330" applyFont="1" applyBorder="1">
      <alignment/>
      <protection/>
    </xf>
    <xf numFmtId="0" fontId="19" fillId="0" borderId="19" xfId="330" applyFont="1" applyBorder="1" applyAlignment="1">
      <alignment horizontal="left"/>
      <protection/>
    </xf>
    <xf numFmtId="0" fontId="19" fillId="0" borderId="21" xfId="330" applyFont="1" applyBorder="1">
      <alignment/>
      <protection/>
    </xf>
    <xf numFmtId="0" fontId="20" fillId="0" borderId="19" xfId="0" applyFont="1" applyFill="1" applyBorder="1" applyAlignment="1" applyProtection="1">
      <alignment/>
      <protection/>
    </xf>
    <xf numFmtId="0" fontId="20" fillId="24" borderId="16" xfId="213" applyFont="1" applyFill="1" applyBorder="1" applyProtection="1">
      <alignment/>
      <protection/>
    </xf>
    <xf numFmtId="0" fontId="19" fillId="24" borderId="10" xfId="213" applyFont="1" applyFill="1" applyBorder="1" applyAlignment="1" applyProtection="1">
      <alignment vertical="top"/>
      <protection/>
    </xf>
    <xf numFmtId="0" fontId="41" fillId="0" borderId="0" xfId="328" applyFont="1">
      <alignment/>
      <protection/>
    </xf>
    <xf numFmtId="0" fontId="20" fillId="24" borderId="17" xfId="213" applyFont="1" applyFill="1" applyBorder="1" applyProtection="1">
      <alignment/>
      <protection/>
    </xf>
    <xf numFmtId="0" fontId="19" fillId="24" borderId="19" xfId="213" applyFont="1" applyFill="1" applyBorder="1" applyAlignment="1" applyProtection="1">
      <alignment vertical="top"/>
      <protection/>
    </xf>
    <xf numFmtId="0" fontId="19" fillId="24" borderId="0" xfId="213" applyFont="1" applyFill="1" applyBorder="1" applyAlignment="1" applyProtection="1">
      <alignment vertical="top"/>
      <protection/>
    </xf>
    <xf numFmtId="0" fontId="20" fillId="24" borderId="18" xfId="213" applyFont="1" applyFill="1" applyBorder="1" applyProtection="1">
      <alignment/>
      <protection/>
    </xf>
    <xf numFmtId="0" fontId="19" fillId="24" borderId="21" xfId="213" applyFont="1" applyFill="1" applyBorder="1" applyAlignment="1" applyProtection="1">
      <alignment vertical="top"/>
      <protection/>
    </xf>
    <xf numFmtId="0" fontId="19" fillId="24" borderId="13" xfId="213" applyFont="1" applyFill="1" applyBorder="1" applyAlignment="1" applyProtection="1">
      <alignment vertical="top"/>
      <protection/>
    </xf>
    <xf numFmtId="0" fontId="19" fillId="24" borderId="20" xfId="213" applyFont="1" applyFill="1" applyBorder="1" applyAlignment="1" applyProtection="1">
      <alignment vertical="top"/>
      <protection/>
    </xf>
    <xf numFmtId="0" fontId="20" fillId="24" borderId="17" xfId="277" applyNumberFormat="1" applyFont="1" applyFill="1" applyBorder="1" applyAlignment="1" applyProtection="1">
      <alignment horizontal="left" vertical="top"/>
      <protection/>
    </xf>
    <xf numFmtId="0" fontId="19" fillId="24" borderId="0" xfId="213" applyFont="1" applyFill="1" applyBorder="1" applyAlignment="1" applyProtection="1">
      <alignment/>
      <protection/>
    </xf>
    <xf numFmtId="0" fontId="19" fillId="24" borderId="12" xfId="213" applyFont="1" applyFill="1" applyBorder="1" applyAlignment="1" applyProtection="1">
      <alignment/>
      <protection/>
    </xf>
    <xf numFmtId="0" fontId="20" fillId="24" borderId="17" xfId="326" applyFont="1" applyFill="1" applyBorder="1" applyProtection="1">
      <alignment/>
      <protection/>
    </xf>
    <xf numFmtId="0" fontId="19" fillId="24" borderId="0" xfId="326" applyFont="1" applyFill="1" applyBorder="1" applyProtection="1">
      <alignment/>
      <protection/>
    </xf>
    <xf numFmtId="210" fontId="19" fillId="24" borderId="19" xfId="278" applyNumberFormat="1" applyFont="1" applyFill="1" applyBorder="1" applyAlignment="1" applyProtection="1">
      <alignment/>
      <protection/>
    </xf>
    <xf numFmtId="210" fontId="19" fillId="24" borderId="0" xfId="278" applyNumberFormat="1" applyFont="1" applyFill="1" applyBorder="1" applyAlignment="1" applyProtection="1">
      <alignment/>
      <protection/>
    </xf>
    <xf numFmtId="0" fontId="19" fillId="24" borderId="12" xfId="213" applyFont="1" applyFill="1" applyBorder="1" applyProtection="1">
      <alignment/>
      <protection/>
    </xf>
    <xf numFmtId="3" fontId="19" fillId="24" borderId="0" xfId="277" applyNumberFormat="1" applyFont="1" applyFill="1" applyBorder="1" applyAlignment="1" applyProtection="1">
      <alignment horizontal="left"/>
      <protection/>
    </xf>
    <xf numFmtId="0" fontId="19" fillId="24" borderId="0" xfId="218" applyFont="1" applyFill="1" applyBorder="1" applyAlignment="1" applyProtection="1">
      <alignment vertical="top"/>
      <protection/>
    </xf>
    <xf numFmtId="0" fontId="19" fillId="24" borderId="12" xfId="218" applyFont="1" applyFill="1" applyBorder="1" applyAlignment="1" applyProtection="1">
      <alignment vertical="top"/>
      <protection/>
    </xf>
    <xf numFmtId="3" fontId="19" fillId="24" borderId="0" xfId="213" applyNumberFormat="1" applyFont="1" applyFill="1" applyBorder="1" applyAlignment="1" applyProtection="1">
      <alignment horizontal="left"/>
      <protection/>
    </xf>
    <xf numFmtId="0" fontId="19" fillId="24" borderId="0" xfId="213" applyFont="1" applyFill="1" applyBorder="1" applyAlignment="1" applyProtection="1">
      <alignment horizontal="left"/>
      <protection/>
    </xf>
    <xf numFmtId="0" fontId="19" fillId="24" borderId="0" xfId="213" applyFont="1" applyFill="1" applyBorder="1" applyProtection="1">
      <alignment/>
      <protection/>
    </xf>
    <xf numFmtId="0" fontId="19" fillId="24" borderId="0" xfId="326" applyFont="1" applyFill="1" applyBorder="1" applyAlignment="1" applyProtection="1">
      <alignment horizontal="right"/>
      <protection/>
    </xf>
    <xf numFmtId="0" fontId="19" fillId="24" borderId="10" xfId="213" applyFont="1" applyFill="1" applyBorder="1" applyAlignment="1" applyProtection="1">
      <alignment horizontal="left" vertical="top"/>
      <protection/>
    </xf>
    <xf numFmtId="0" fontId="19" fillId="24" borderId="10" xfId="213" applyFont="1" applyFill="1" applyBorder="1" applyAlignment="1" applyProtection="1">
      <alignment/>
      <protection/>
    </xf>
    <xf numFmtId="0" fontId="19" fillId="24" borderId="15" xfId="213" applyFont="1" applyFill="1" applyBorder="1" applyAlignment="1" applyProtection="1">
      <alignment horizontal="left" vertical="top"/>
      <protection/>
    </xf>
    <xf numFmtId="0" fontId="19" fillId="24" borderId="0" xfId="213" applyFont="1" applyFill="1" applyBorder="1" applyAlignment="1" applyProtection="1">
      <alignment horizontal="left" vertical="top"/>
      <protection/>
    </xf>
    <xf numFmtId="0" fontId="19" fillId="24" borderId="12" xfId="213" applyFont="1" applyFill="1" applyBorder="1" applyAlignment="1" applyProtection="1">
      <alignment horizontal="left" vertical="top"/>
      <protection/>
    </xf>
    <xf numFmtId="0" fontId="19" fillId="24" borderId="0" xfId="277" applyNumberFormat="1" applyFont="1" applyFill="1" applyBorder="1" applyAlignment="1" applyProtection="1">
      <alignment/>
      <protection/>
    </xf>
    <xf numFmtId="210" fontId="19" fillId="24" borderId="0" xfId="277" applyNumberFormat="1" applyFont="1" applyFill="1" applyBorder="1" applyAlignment="1" applyProtection="1">
      <alignment/>
      <protection/>
    </xf>
    <xf numFmtId="0" fontId="19" fillId="24" borderId="12" xfId="213" applyFont="1" applyFill="1" applyBorder="1" applyAlignment="1" applyProtection="1">
      <alignment vertical="top"/>
      <protection/>
    </xf>
    <xf numFmtId="0" fontId="20" fillId="26" borderId="18" xfId="218" applyFont="1" applyFill="1" applyBorder="1" applyAlignment="1" applyProtection="1">
      <alignment horizontal="center"/>
      <protection/>
    </xf>
    <xf numFmtId="0" fontId="20" fillId="26" borderId="14" xfId="218" applyFont="1" applyFill="1" applyBorder="1" applyAlignment="1" applyProtection="1">
      <alignment horizontal="center"/>
      <protection/>
    </xf>
    <xf numFmtId="0" fontId="20" fillId="26" borderId="18" xfId="277" applyNumberFormat="1" applyFont="1" applyFill="1" applyBorder="1" applyAlignment="1">
      <alignment horizontal="center"/>
    </xf>
    <xf numFmtId="0" fontId="19" fillId="24" borderId="11" xfId="338" applyFont="1" applyFill="1" applyBorder="1" applyAlignment="1">
      <alignment vertical="top" wrapText="1"/>
      <protection/>
    </xf>
    <xf numFmtId="0" fontId="23" fillId="24" borderId="11" xfId="338" applyFont="1" applyFill="1" applyBorder="1" applyAlignment="1">
      <alignment vertical="top" wrapText="1"/>
      <protection/>
    </xf>
    <xf numFmtId="0" fontId="19" fillId="24" borderId="11" xfId="338" applyFont="1" applyFill="1" applyBorder="1" applyAlignment="1">
      <alignment horizontal="center" vertical="top" wrapText="1"/>
      <protection/>
    </xf>
    <xf numFmtId="0" fontId="20" fillId="24" borderId="11" xfId="338" applyFont="1" applyFill="1" applyBorder="1" applyAlignment="1">
      <alignment vertical="top"/>
      <protection/>
    </xf>
    <xf numFmtId="0" fontId="19" fillId="24" borderId="17" xfId="338" applyFont="1" applyFill="1" applyBorder="1" applyAlignment="1">
      <alignment horizontal="center" vertical="top" wrapText="1"/>
      <protection/>
    </xf>
    <xf numFmtId="0" fontId="19" fillId="24" borderId="17" xfId="338" applyFont="1" applyFill="1" applyBorder="1" applyAlignment="1">
      <alignment vertical="top" wrapText="1"/>
      <protection/>
    </xf>
    <xf numFmtId="0" fontId="23" fillId="24" borderId="16" xfId="338" applyFont="1" applyFill="1" applyBorder="1" applyAlignment="1">
      <alignment vertical="top" wrapText="1"/>
      <protection/>
    </xf>
    <xf numFmtId="0" fontId="19" fillId="24" borderId="16" xfId="338" applyFont="1" applyFill="1" applyBorder="1" applyAlignment="1">
      <alignment horizontal="center" vertical="top" wrapText="1"/>
      <protection/>
    </xf>
    <xf numFmtId="0" fontId="19" fillId="24" borderId="18" xfId="338" applyFont="1" applyFill="1" applyBorder="1" applyAlignment="1">
      <alignment vertical="top" wrapText="1"/>
      <protection/>
    </xf>
    <xf numFmtId="0" fontId="19" fillId="24" borderId="18" xfId="338" applyFont="1" applyFill="1" applyBorder="1" applyAlignment="1">
      <alignment horizontal="center" vertical="top" wrapText="1"/>
      <protection/>
    </xf>
    <xf numFmtId="0" fontId="19" fillId="0" borderId="10" xfId="330" applyFont="1" applyBorder="1" applyAlignment="1">
      <alignment/>
      <protection/>
    </xf>
    <xf numFmtId="0" fontId="19" fillId="0" borderId="15" xfId="330" applyFont="1" applyBorder="1">
      <alignment/>
      <protection/>
    </xf>
    <xf numFmtId="0" fontId="19" fillId="0" borderId="0" xfId="330" applyFont="1" applyBorder="1">
      <alignment/>
      <protection/>
    </xf>
    <xf numFmtId="0" fontId="19" fillId="0" borderId="12" xfId="330" applyFont="1" applyBorder="1">
      <alignment/>
      <protection/>
    </xf>
    <xf numFmtId="0" fontId="19" fillId="0" borderId="13" xfId="330" applyFont="1" applyBorder="1">
      <alignment/>
      <protection/>
    </xf>
    <xf numFmtId="0" fontId="19" fillId="0" borderId="14" xfId="330" applyFont="1" applyBorder="1">
      <alignment/>
      <protection/>
    </xf>
    <xf numFmtId="0" fontId="23" fillId="0" borderId="0" xfId="218" applyFont="1" applyFill="1" applyProtection="1">
      <alignment/>
      <protection/>
    </xf>
    <xf numFmtId="0" fontId="19" fillId="0" borderId="0" xfId="218" applyFont="1">
      <alignment/>
      <protection/>
    </xf>
    <xf numFmtId="0" fontId="19" fillId="0" borderId="0" xfId="218" applyFont="1" applyFill="1" applyProtection="1">
      <alignment/>
      <protection/>
    </xf>
    <xf numFmtId="0" fontId="29" fillId="24" borderId="14" xfId="218" applyFont="1" applyFill="1" applyBorder="1" applyAlignment="1" applyProtection="1">
      <alignment/>
      <protection/>
    </xf>
    <xf numFmtId="0" fontId="19" fillId="24" borderId="15" xfId="213" applyFont="1" applyFill="1" applyBorder="1" applyAlignment="1" applyProtection="1">
      <alignment vertical="top"/>
      <protection/>
    </xf>
    <xf numFmtId="0" fontId="20" fillId="26" borderId="16" xfId="218" applyFont="1" applyFill="1" applyBorder="1" applyAlignment="1">
      <alignment horizontal="center"/>
      <protection/>
    </xf>
    <xf numFmtId="0" fontId="20" fillId="26" borderId="16" xfId="218" applyFont="1" applyFill="1" applyBorder="1" applyAlignment="1" applyProtection="1">
      <alignment horizontal="center" vertical="center"/>
      <protection/>
    </xf>
    <xf numFmtId="0" fontId="20" fillId="26" borderId="15" xfId="218" applyFont="1" applyFill="1" applyBorder="1" applyAlignment="1" applyProtection="1">
      <alignment horizontal="center" vertical="center"/>
      <protection/>
    </xf>
    <xf numFmtId="0" fontId="20" fillId="26" borderId="11" xfId="277" applyNumberFormat="1" applyFont="1" applyFill="1" applyBorder="1" applyAlignment="1">
      <alignment horizontal="center" vertical="center"/>
    </xf>
    <xf numFmtId="0" fontId="20" fillId="26" borderId="22" xfId="277" applyNumberFormat="1" applyFont="1" applyFill="1" applyBorder="1" applyAlignment="1">
      <alignment horizontal="center" vertical="center"/>
    </xf>
    <xf numFmtId="0" fontId="19" fillId="0" borderId="20" xfId="330" applyFont="1" applyBorder="1" applyAlignment="1">
      <alignment horizontal="left"/>
      <protection/>
    </xf>
    <xf numFmtId="0" fontId="31" fillId="0" borderId="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25" fillId="0" borderId="13" xfId="277" applyNumberFormat="1" applyFont="1" applyFill="1" applyBorder="1" applyAlignment="1" applyProtection="1">
      <alignment/>
      <protection/>
    </xf>
    <xf numFmtId="0" fontId="25" fillId="0" borderId="14" xfId="277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1" fillId="0" borderId="19" xfId="0" applyFont="1" applyBorder="1" applyAlignment="1">
      <alignment vertical="center"/>
    </xf>
    <xf numFmtId="0" fontId="25" fillId="0" borderId="19" xfId="277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19" fillId="0" borderId="19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/>
    </xf>
    <xf numFmtId="0" fontId="41" fillId="0" borderId="21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277" applyNumberFormat="1" applyFont="1" applyFill="1" applyBorder="1" applyAlignment="1" applyProtection="1">
      <alignment horizontal="left"/>
      <protection/>
    </xf>
    <xf numFmtId="0" fontId="20" fillId="26" borderId="20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/>
      <protection/>
    </xf>
    <xf numFmtId="0" fontId="20" fillId="26" borderId="21" xfId="277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26" borderId="19" xfId="277" applyNumberFormat="1" applyFont="1" applyFill="1" applyBorder="1" applyAlignment="1">
      <alignment horizontal="center"/>
    </xf>
    <xf numFmtId="0" fontId="19" fillId="0" borderId="16" xfId="338" applyFont="1" applyFill="1" applyBorder="1" applyAlignment="1">
      <alignment horizontal="center" vertical="center" wrapText="1"/>
      <protection/>
    </xf>
    <xf numFmtId="0" fontId="19" fillId="0" borderId="18" xfId="338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left" vertical="top" wrapText="1"/>
      <protection/>
    </xf>
    <xf numFmtId="0" fontId="23" fillId="0" borderId="18" xfId="0" applyFont="1" applyFill="1" applyBorder="1" applyAlignment="1" applyProtection="1">
      <alignment horizontal="left" vertical="top" wrapText="1"/>
      <protection/>
    </xf>
    <xf numFmtId="0" fontId="20" fillId="26" borderId="20" xfId="0" applyFont="1" applyFill="1" applyBorder="1" applyAlignment="1" applyProtection="1">
      <alignment horizontal="center"/>
      <protection/>
    </xf>
    <xf numFmtId="0" fontId="20" fillId="26" borderId="10" xfId="0" applyFont="1" applyFill="1" applyBorder="1" applyAlignment="1" applyProtection="1">
      <alignment horizontal="center"/>
      <protection/>
    </xf>
    <xf numFmtId="0" fontId="20" fillId="26" borderId="15" xfId="0" applyFont="1" applyFill="1" applyBorder="1" applyAlignment="1" applyProtection="1">
      <alignment horizontal="center"/>
      <protection/>
    </xf>
    <xf numFmtId="0" fontId="20" fillId="26" borderId="21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left" vertical="top" wrapText="1"/>
      <protection/>
    </xf>
    <xf numFmtId="0" fontId="23" fillId="0" borderId="16" xfId="338" applyFont="1" applyFill="1" applyBorder="1" applyAlignment="1">
      <alignment horizontal="left" vertical="top" wrapText="1"/>
      <protection/>
    </xf>
    <xf numFmtId="0" fontId="23" fillId="0" borderId="18" xfId="338" applyFont="1" applyFill="1" applyBorder="1" applyAlignment="1">
      <alignment horizontal="left" vertical="top" wrapText="1"/>
      <protection/>
    </xf>
    <xf numFmtId="204" fontId="19" fillId="0" borderId="16" xfId="280" applyNumberFormat="1" applyFont="1" applyFill="1" applyBorder="1" applyAlignment="1">
      <alignment horizontal="center" vertical="center" wrapText="1"/>
    </xf>
    <xf numFmtId="204" fontId="19" fillId="0" borderId="18" xfId="280" applyNumberFormat="1" applyFont="1" applyFill="1" applyBorder="1" applyAlignment="1">
      <alignment horizontal="center" vertical="center" wrapText="1"/>
    </xf>
    <xf numFmtId="204" fontId="19" fillId="0" borderId="16" xfId="280" applyFont="1" applyFill="1" applyBorder="1" applyAlignment="1">
      <alignment horizontal="center" vertical="center" wrapText="1"/>
    </xf>
    <xf numFmtId="204" fontId="19" fillId="0" borderId="18" xfId="280" applyFont="1" applyFill="1" applyBorder="1" applyAlignment="1">
      <alignment horizontal="center" vertical="center" wrapText="1"/>
    </xf>
    <xf numFmtId="0" fontId="23" fillId="0" borderId="16" xfId="338" applyFont="1" applyFill="1" applyBorder="1" applyAlignment="1">
      <alignment horizontal="left" vertical="center" wrapText="1"/>
      <protection/>
    </xf>
    <xf numFmtId="0" fontId="23" fillId="0" borderId="18" xfId="338" applyFont="1" applyFill="1" applyBorder="1" applyAlignment="1">
      <alignment horizontal="left" vertical="center" wrapText="1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26" borderId="10" xfId="0" applyFont="1" applyFill="1" applyBorder="1" applyAlignment="1" applyProtection="1">
      <alignment horizontal="center"/>
      <protection/>
    </xf>
    <xf numFmtId="0" fontId="29" fillId="26" borderId="15" xfId="0" applyFont="1" applyFill="1" applyBorder="1" applyAlignment="1" applyProtection="1">
      <alignment horizontal="center"/>
      <protection/>
    </xf>
    <xf numFmtId="0" fontId="29" fillId="24" borderId="21" xfId="218" applyFont="1" applyFill="1" applyBorder="1" applyAlignment="1" applyProtection="1">
      <alignment horizontal="center" vertical="center"/>
      <protection/>
    </xf>
    <xf numFmtId="0" fontId="29" fillId="24" borderId="13" xfId="218" applyFont="1" applyFill="1" applyBorder="1" applyAlignment="1" applyProtection="1">
      <alignment horizontal="center" vertical="center"/>
      <protection/>
    </xf>
    <xf numFmtId="0" fontId="19" fillId="24" borderId="19" xfId="338" applyFont="1" applyFill="1" applyBorder="1" applyAlignment="1">
      <alignment horizontal="left" vertical="top" wrapText="1"/>
      <protection/>
    </xf>
    <xf numFmtId="0" fontId="19" fillId="24" borderId="0" xfId="338" applyFont="1" applyFill="1" applyBorder="1" applyAlignment="1">
      <alignment horizontal="left" vertical="top" wrapText="1"/>
      <protection/>
    </xf>
    <xf numFmtId="0" fontId="20" fillId="26" borderId="22" xfId="218" applyFont="1" applyFill="1" applyBorder="1" applyAlignment="1">
      <alignment horizontal="center" vertical="center"/>
      <protection/>
    </xf>
    <xf numFmtId="0" fontId="20" fillId="26" borderId="23" xfId="218" applyFont="1" applyFill="1" applyBorder="1" applyAlignment="1">
      <alignment horizontal="center" vertical="center"/>
      <protection/>
    </xf>
    <xf numFmtId="0" fontId="20" fillId="26" borderId="24" xfId="218" applyFont="1" applyFill="1" applyBorder="1" applyAlignment="1">
      <alignment horizontal="center" vertical="center"/>
      <protection/>
    </xf>
    <xf numFmtId="0" fontId="19" fillId="24" borderId="0" xfId="213" applyFont="1" applyFill="1" applyBorder="1" applyAlignment="1" applyProtection="1">
      <alignment horizontal="left"/>
      <protection/>
    </xf>
    <xf numFmtId="0" fontId="29" fillId="0" borderId="21" xfId="0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41" fillId="0" borderId="11" xfId="0" applyFont="1" applyBorder="1" applyAlignment="1">
      <alignment horizontal="left" vertical="top" wrapText="1"/>
    </xf>
    <xf numFmtId="0" fontId="19" fillId="0" borderId="19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12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13" xfId="0" applyFont="1" applyFill="1" applyBorder="1" applyAlignment="1" applyProtection="1">
      <alignment horizontal="center" wrapText="1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20" fillId="25" borderId="21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7" fillId="26" borderId="20" xfId="0" applyFont="1" applyFill="1" applyBorder="1" applyAlignment="1" applyProtection="1">
      <alignment horizontal="center"/>
      <protection/>
    </xf>
    <xf numFmtId="0" fontId="27" fillId="26" borderId="10" xfId="0" applyFont="1" applyFill="1" applyBorder="1" applyAlignment="1" applyProtection="1">
      <alignment horizontal="center"/>
      <protection/>
    </xf>
    <xf numFmtId="0" fontId="27" fillId="26" borderId="15" xfId="0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0" fontId="20" fillId="25" borderId="16" xfId="0" applyFont="1" applyFill="1" applyBorder="1" applyAlignment="1" applyProtection="1">
      <alignment horizontal="center" vertical="center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0" fillId="25" borderId="20" xfId="0" applyFont="1" applyFill="1" applyBorder="1" applyAlignment="1" applyProtection="1">
      <alignment horizontal="center"/>
      <protection/>
    </xf>
    <xf numFmtId="0" fontId="30" fillId="25" borderId="10" xfId="0" applyFont="1" applyFill="1" applyBorder="1" applyAlignment="1" applyProtection="1">
      <alignment horizontal="center"/>
      <protection/>
    </xf>
    <xf numFmtId="0" fontId="30" fillId="25" borderId="15" xfId="0" applyFont="1" applyFill="1" applyBorder="1" applyAlignment="1" applyProtection="1">
      <alignment horizontal="center"/>
      <protection/>
    </xf>
    <xf numFmtId="0" fontId="30" fillId="0" borderId="21" xfId="0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 applyProtection="1">
      <alignment horizontal="center"/>
      <protection/>
    </xf>
    <xf numFmtId="0" fontId="30" fillId="0" borderId="14" xfId="0" applyFont="1" applyFill="1" applyBorder="1" applyAlignment="1" applyProtection="1">
      <alignment horizontal="center"/>
      <protection/>
    </xf>
    <xf numFmtId="0" fontId="25" fillId="24" borderId="19" xfId="0" applyFont="1" applyFill="1" applyBorder="1" applyAlignment="1" applyProtection="1">
      <alignment horizontal="center" shrinkToFit="1"/>
      <protection/>
    </xf>
    <xf numFmtId="0" fontId="25" fillId="24" borderId="0" xfId="0" applyFont="1" applyFill="1" applyBorder="1" applyAlignment="1" applyProtection="1">
      <alignment horizontal="center" shrinkToFit="1"/>
      <protection/>
    </xf>
    <xf numFmtId="0" fontId="20" fillId="25" borderId="21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22" xfId="277" applyNumberFormat="1" applyFont="1" applyFill="1" applyBorder="1" applyAlignment="1">
      <alignment horizontal="center"/>
    </xf>
    <xf numFmtId="0" fontId="20" fillId="26" borderId="24" xfId="277" applyNumberFormat="1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7" fillId="25" borderId="20" xfId="0" applyFont="1" applyFill="1" applyBorder="1" applyAlignment="1" applyProtection="1">
      <alignment horizontal="center"/>
      <protection/>
    </xf>
    <xf numFmtId="0" fontId="27" fillId="25" borderId="10" xfId="0" applyFont="1" applyFill="1" applyBorder="1" applyAlignment="1" applyProtection="1">
      <alignment horizontal="center"/>
      <protection/>
    </xf>
    <xf numFmtId="0" fontId="27" fillId="25" borderId="15" xfId="0" applyFont="1" applyFill="1" applyBorder="1" applyAlignment="1" applyProtection="1">
      <alignment horizontal="center"/>
      <protection/>
    </xf>
    <xf numFmtId="0" fontId="29" fillId="0" borderId="21" xfId="0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</cellXfs>
  <cellStyles count="488">
    <cellStyle name="Normal" xfId="0"/>
    <cellStyle name="20% - ส่วนที่ถูกเน้น1" xfId="15"/>
    <cellStyle name="20% - ส่วนที่ถูกเน้น1 10" xfId="16"/>
    <cellStyle name="20% - ส่วนที่ถูกเน้น1 2" xfId="17"/>
    <cellStyle name="20% - ส่วนที่ถูกเน้น1 3" xfId="18"/>
    <cellStyle name="20% - ส่วนที่ถูกเน้น1 4" xfId="19"/>
    <cellStyle name="20% - ส่วนที่ถูกเน้น1 5" xfId="20"/>
    <cellStyle name="20% - ส่วนที่ถูกเน้น1 6" xfId="21"/>
    <cellStyle name="20% - ส่วนที่ถูกเน้น1 7" xfId="22"/>
    <cellStyle name="20% - ส่วนที่ถูกเน้น1 8" xfId="23"/>
    <cellStyle name="20% - ส่วนที่ถูกเน้น1 9" xfId="24"/>
    <cellStyle name="20% - ส่วนที่ถูกเน้น2" xfId="25"/>
    <cellStyle name="20% - ส่วนที่ถูกเน้น2 10" xfId="26"/>
    <cellStyle name="20% - ส่วนที่ถูกเน้น2 2" xfId="27"/>
    <cellStyle name="20% - ส่วนที่ถูกเน้น2 3" xfId="28"/>
    <cellStyle name="20% - ส่วนที่ถูกเน้น2 4" xfId="29"/>
    <cellStyle name="20% - ส่วนที่ถูกเน้น2 5" xfId="30"/>
    <cellStyle name="20% - ส่วนที่ถูกเน้น2 6" xfId="31"/>
    <cellStyle name="20% - ส่วนที่ถูกเน้น2 7" xfId="32"/>
    <cellStyle name="20% - ส่วนที่ถูกเน้น2 8" xfId="33"/>
    <cellStyle name="20% - ส่วนที่ถูกเน้น2 9" xfId="34"/>
    <cellStyle name="20% - ส่วนที่ถูกเน้น3" xfId="35"/>
    <cellStyle name="20% - ส่วนที่ถูกเน้น3 10" xfId="36"/>
    <cellStyle name="20% - ส่วนที่ถูกเน้น3 2" xfId="37"/>
    <cellStyle name="20% - ส่วนที่ถูกเน้น3 3" xfId="38"/>
    <cellStyle name="20% - ส่วนที่ถูกเน้น3 4" xfId="39"/>
    <cellStyle name="20% - ส่วนที่ถูกเน้น3 5" xfId="40"/>
    <cellStyle name="20% - ส่วนที่ถูกเน้น3 6" xfId="41"/>
    <cellStyle name="20% - ส่วนที่ถูกเน้น3 7" xfId="42"/>
    <cellStyle name="20% - ส่วนที่ถูกเน้น3 8" xfId="43"/>
    <cellStyle name="20% - ส่วนที่ถูกเน้น3 9" xfId="44"/>
    <cellStyle name="20% - ส่วนที่ถูกเน้น4" xfId="45"/>
    <cellStyle name="20% - ส่วนที่ถูกเน้น4 10" xfId="46"/>
    <cellStyle name="20% - ส่วนที่ถูกเน้น4 2" xfId="47"/>
    <cellStyle name="20% - ส่วนที่ถูกเน้น4 3" xfId="48"/>
    <cellStyle name="20% - ส่วนที่ถูกเน้น4 4" xfId="49"/>
    <cellStyle name="20% - ส่วนที่ถูกเน้น4 5" xfId="50"/>
    <cellStyle name="20% - ส่วนที่ถูกเน้น4 6" xfId="51"/>
    <cellStyle name="20% - ส่วนที่ถูกเน้น4 7" xfId="52"/>
    <cellStyle name="20% - ส่วนที่ถูกเน้น4 8" xfId="53"/>
    <cellStyle name="20% - ส่วนที่ถูกเน้น4 9" xfId="54"/>
    <cellStyle name="20% - ส่วนที่ถูกเน้น5" xfId="55"/>
    <cellStyle name="20% - ส่วนที่ถูกเน้น5 10" xfId="56"/>
    <cellStyle name="20% - ส่วนที่ถูกเน้น5 2" xfId="57"/>
    <cellStyle name="20% - ส่วนที่ถูกเน้น5 3" xfId="58"/>
    <cellStyle name="20% - ส่วนที่ถูกเน้น5 4" xfId="59"/>
    <cellStyle name="20% - ส่วนที่ถูกเน้น5 5" xfId="60"/>
    <cellStyle name="20% - ส่วนที่ถูกเน้น5 6" xfId="61"/>
    <cellStyle name="20% - ส่วนที่ถูกเน้น5 7" xfId="62"/>
    <cellStyle name="20% - ส่วนที่ถูกเน้น5 8" xfId="63"/>
    <cellStyle name="20% - ส่วนที่ถูกเน้น5 9" xfId="64"/>
    <cellStyle name="20% - ส่วนที่ถูกเน้น6" xfId="65"/>
    <cellStyle name="20% - ส่วนที่ถูกเน้น6 10" xfId="66"/>
    <cellStyle name="20% - ส่วนที่ถูกเน้น6 2" xfId="67"/>
    <cellStyle name="20% - ส่วนที่ถูกเน้น6 3" xfId="68"/>
    <cellStyle name="20% - ส่วนที่ถูกเน้น6 4" xfId="69"/>
    <cellStyle name="20% - ส่วนที่ถูกเน้น6 5" xfId="70"/>
    <cellStyle name="20% - ส่วนที่ถูกเน้น6 6" xfId="71"/>
    <cellStyle name="20% - ส่วนที่ถูกเน้น6 7" xfId="72"/>
    <cellStyle name="20% - ส่วนที่ถูกเน้น6 8" xfId="73"/>
    <cellStyle name="20% - ส่วนที่ถูกเน้น6 9" xfId="74"/>
    <cellStyle name="40% - ส่วนที่ถูกเน้น1" xfId="75"/>
    <cellStyle name="40% - ส่วนที่ถูกเน้น1 10" xfId="76"/>
    <cellStyle name="40% - ส่วนที่ถูกเน้น1 2" xfId="77"/>
    <cellStyle name="40% - ส่วนที่ถูกเน้น1 3" xfId="78"/>
    <cellStyle name="40% - ส่วนที่ถูกเน้น1 4" xfId="79"/>
    <cellStyle name="40% - ส่วนที่ถูกเน้น1 5" xfId="80"/>
    <cellStyle name="40% - ส่วนที่ถูกเน้น1 6" xfId="81"/>
    <cellStyle name="40% - ส่วนที่ถูกเน้น1 7" xfId="82"/>
    <cellStyle name="40% - ส่วนที่ถูกเน้น1 8" xfId="83"/>
    <cellStyle name="40% - ส่วนที่ถูกเน้น1 9" xfId="84"/>
    <cellStyle name="40% - ส่วนที่ถูกเน้น2" xfId="85"/>
    <cellStyle name="40% - ส่วนที่ถูกเน้น2 10" xfId="86"/>
    <cellStyle name="40% - ส่วนที่ถูกเน้น2 2" xfId="87"/>
    <cellStyle name="40% - ส่วนที่ถูกเน้น2 3" xfId="88"/>
    <cellStyle name="40% - ส่วนที่ถูกเน้น2 4" xfId="89"/>
    <cellStyle name="40% - ส่วนที่ถูกเน้น2 5" xfId="90"/>
    <cellStyle name="40% - ส่วนที่ถูกเน้น2 6" xfId="91"/>
    <cellStyle name="40% - ส่วนที่ถูกเน้น2 7" xfId="92"/>
    <cellStyle name="40% - ส่วนที่ถูกเน้น2 8" xfId="93"/>
    <cellStyle name="40% - ส่วนที่ถูกเน้น2 9" xfId="94"/>
    <cellStyle name="40% - ส่วนที่ถูกเน้น3" xfId="95"/>
    <cellStyle name="40% - ส่วนที่ถูกเน้น3 10" xfId="96"/>
    <cellStyle name="40% - ส่วนที่ถูกเน้น3 2" xfId="97"/>
    <cellStyle name="40% - ส่วนที่ถูกเน้น3 3" xfId="98"/>
    <cellStyle name="40% - ส่วนที่ถูกเน้น3 4" xfId="99"/>
    <cellStyle name="40% - ส่วนที่ถูกเน้น3 5" xfId="100"/>
    <cellStyle name="40% - ส่วนที่ถูกเน้น3 6" xfId="101"/>
    <cellStyle name="40% - ส่วนที่ถูกเน้น3 7" xfId="102"/>
    <cellStyle name="40% - ส่วนที่ถูกเน้น3 8" xfId="103"/>
    <cellStyle name="40% - ส่วนที่ถูกเน้น3 9" xfId="104"/>
    <cellStyle name="40% - ส่วนที่ถูกเน้น4" xfId="105"/>
    <cellStyle name="40% - ส่วนที่ถูกเน้น4 10" xfId="106"/>
    <cellStyle name="40% - ส่วนที่ถูกเน้น4 2" xfId="107"/>
    <cellStyle name="40% - ส่วนที่ถูกเน้น4 3" xfId="108"/>
    <cellStyle name="40% - ส่วนที่ถูกเน้น4 4" xfId="109"/>
    <cellStyle name="40% - ส่วนที่ถูกเน้น4 5" xfId="110"/>
    <cellStyle name="40% - ส่วนที่ถูกเน้น4 6" xfId="111"/>
    <cellStyle name="40% - ส่วนที่ถูกเน้น4 7" xfId="112"/>
    <cellStyle name="40% - ส่วนที่ถูกเน้น4 8" xfId="113"/>
    <cellStyle name="40% - ส่วนที่ถูกเน้น4 9" xfId="114"/>
    <cellStyle name="40% - ส่วนที่ถูกเน้น5" xfId="115"/>
    <cellStyle name="40% - ส่วนที่ถูกเน้น5 10" xfId="116"/>
    <cellStyle name="40% - ส่วนที่ถูกเน้น5 2" xfId="117"/>
    <cellStyle name="40% - ส่วนที่ถูกเน้น5 3" xfId="118"/>
    <cellStyle name="40% - ส่วนที่ถูกเน้น5 4" xfId="119"/>
    <cellStyle name="40% - ส่วนที่ถูกเน้น5 5" xfId="120"/>
    <cellStyle name="40% - ส่วนที่ถูกเน้น5 6" xfId="121"/>
    <cellStyle name="40% - ส่วนที่ถูกเน้น5 7" xfId="122"/>
    <cellStyle name="40% - ส่วนที่ถูกเน้น5 8" xfId="123"/>
    <cellStyle name="40% - ส่วนที่ถูกเน้น5 9" xfId="124"/>
    <cellStyle name="40% - ส่วนที่ถูกเน้น6" xfId="125"/>
    <cellStyle name="40% - ส่วนที่ถูกเน้น6 10" xfId="126"/>
    <cellStyle name="40% - ส่วนที่ถูกเน้น6 2" xfId="127"/>
    <cellStyle name="40% - ส่วนที่ถูกเน้น6 3" xfId="128"/>
    <cellStyle name="40% - ส่วนที่ถูกเน้น6 4" xfId="129"/>
    <cellStyle name="40% - ส่วนที่ถูกเน้น6 5" xfId="130"/>
    <cellStyle name="40% - ส่วนที่ถูกเน้น6 6" xfId="131"/>
    <cellStyle name="40% - ส่วนที่ถูกเน้น6 7" xfId="132"/>
    <cellStyle name="40% - ส่วนที่ถูกเน้น6 8" xfId="133"/>
    <cellStyle name="40% - ส่วนที่ถูกเน้น6 9" xfId="134"/>
    <cellStyle name="60% - ส่วนที่ถูกเน้น1" xfId="135"/>
    <cellStyle name="60% - ส่วนที่ถูกเน้น1 10" xfId="136"/>
    <cellStyle name="60% - ส่วนที่ถูกเน้น1 2" xfId="137"/>
    <cellStyle name="60% - ส่วนที่ถูกเน้น1 3" xfId="138"/>
    <cellStyle name="60% - ส่วนที่ถูกเน้น1 4" xfId="139"/>
    <cellStyle name="60% - ส่วนที่ถูกเน้น1 5" xfId="140"/>
    <cellStyle name="60% - ส่วนที่ถูกเน้น1 6" xfId="141"/>
    <cellStyle name="60% - ส่วนที่ถูกเน้น1 7" xfId="142"/>
    <cellStyle name="60% - ส่วนที่ถูกเน้น1 8" xfId="143"/>
    <cellStyle name="60% - ส่วนที่ถูกเน้น1 9" xfId="144"/>
    <cellStyle name="60% - ส่วนที่ถูกเน้น2" xfId="145"/>
    <cellStyle name="60% - ส่วนที่ถูกเน้น2 10" xfId="146"/>
    <cellStyle name="60% - ส่วนที่ถูกเน้น2 2" xfId="147"/>
    <cellStyle name="60% - ส่วนที่ถูกเน้น2 3" xfId="148"/>
    <cellStyle name="60% - ส่วนที่ถูกเน้น2 4" xfId="149"/>
    <cellStyle name="60% - ส่วนที่ถูกเน้น2 5" xfId="150"/>
    <cellStyle name="60% - ส่วนที่ถูกเน้น2 6" xfId="151"/>
    <cellStyle name="60% - ส่วนที่ถูกเน้น2 7" xfId="152"/>
    <cellStyle name="60% - ส่วนที่ถูกเน้น2 8" xfId="153"/>
    <cellStyle name="60% - ส่วนที่ถูกเน้น2 9" xfId="154"/>
    <cellStyle name="60% - ส่วนที่ถูกเน้น3" xfId="155"/>
    <cellStyle name="60% - ส่วนที่ถูกเน้น3 10" xfId="156"/>
    <cellStyle name="60% - ส่วนที่ถูกเน้น3 2" xfId="157"/>
    <cellStyle name="60% - ส่วนที่ถูกเน้น3 3" xfId="158"/>
    <cellStyle name="60% - ส่วนที่ถูกเน้น3 4" xfId="159"/>
    <cellStyle name="60% - ส่วนที่ถูกเน้น3 5" xfId="160"/>
    <cellStyle name="60% - ส่วนที่ถูกเน้น3 6" xfId="161"/>
    <cellStyle name="60% - ส่วนที่ถูกเน้น3 7" xfId="162"/>
    <cellStyle name="60% - ส่วนที่ถูกเน้น3 8" xfId="163"/>
    <cellStyle name="60% - ส่วนที่ถูกเน้น3 9" xfId="164"/>
    <cellStyle name="60% - ส่วนที่ถูกเน้น4" xfId="165"/>
    <cellStyle name="60% - ส่วนที่ถูกเน้น4 10" xfId="166"/>
    <cellStyle name="60% - ส่วนที่ถูกเน้น4 2" xfId="167"/>
    <cellStyle name="60% - ส่วนที่ถูกเน้น4 3" xfId="168"/>
    <cellStyle name="60% - ส่วนที่ถูกเน้น4 4" xfId="169"/>
    <cellStyle name="60% - ส่วนที่ถูกเน้น4 5" xfId="170"/>
    <cellStyle name="60% - ส่วนที่ถูกเน้น4 6" xfId="171"/>
    <cellStyle name="60% - ส่วนที่ถูกเน้น4 7" xfId="172"/>
    <cellStyle name="60% - ส่วนที่ถูกเน้น4 8" xfId="173"/>
    <cellStyle name="60% - ส่วนที่ถูกเน้น4 9" xfId="174"/>
    <cellStyle name="60% - ส่วนที่ถูกเน้น5" xfId="175"/>
    <cellStyle name="60% - ส่วนที่ถูกเน้น5 10" xfId="176"/>
    <cellStyle name="60% - ส่วนที่ถูกเน้น5 2" xfId="177"/>
    <cellStyle name="60% - ส่วนที่ถูกเน้น5 3" xfId="178"/>
    <cellStyle name="60% - ส่วนที่ถูกเน้น5 4" xfId="179"/>
    <cellStyle name="60% - ส่วนที่ถูกเน้น5 5" xfId="180"/>
    <cellStyle name="60% - ส่วนที่ถูกเน้น5 6" xfId="181"/>
    <cellStyle name="60% - ส่วนที่ถูกเน้น5 7" xfId="182"/>
    <cellStyle name="60% - ส่วนที่ถูกเน้น5 8" xfId="183"/>
    <cellStyle name="60% - ส่วนที่ถูกเน้น5 9" xfId="184"/>
    <cellStyle name="60% - ส่วนที่ถูกเน้น6" xfId="185"/>
    <cellStyle name="60% - ส่วนที่ถูกเน้น6 10" xfId="186"/>
    <cellStyle name="60% - ส่วนที่ถูกเน้น6 2" xfId="187"/>
    <cellStyle name="60% - ส่วนที่ถูกเน้น6 3" xfId="188"/>
    <cellStyle name="60% - ส่วนที่ถูกเน้น6 4" xfId="189"/>
    <cellStyle name="60% - ส่วนที่ถูกเน้น6 5" xfId="190"/>
    <cellStyle name="60% - ส่วนที่ถูกเน้น6 6" xfId="191"/>
    <cellStyle name="60% - ส่วนที่ถูกเน้น6 7" xfId="192"/>
    <cellStyle name="60% - ส่วนที่ถูกเน้น6 8" xfId="193"/>
    <cellStyle name="60% - ส่วนที่ถูกเน้น6 9" xfId="194"/>
    <cellStyle name="Comma 2" xfId="195"/>
    <cellStyle name="Comma 2 2" xfId="196"/>
    <cellStyle name="Comma 3" xfId="197"/>
    <cellStyle name="Comma 4" xfId="198"/>
    <cellStyle name="Comma 5" xfId="199"/>
    <cellStyle name="Comma 5 2" xfId="200"/>
    <cellStyle name="Comma 6" xfId="201"/>
    <cellStyle name="Hyperlink 2" xfId="202"/>
    <cellStyle name="Normal 10" xfId="203"/>
    <cellStyle name="Normal 10 2" xfId="204"/>
    <cellStyle name="Normal 11" xfId="205"/>
    <cellStyle name="Normal 12" xfId="206"/>
    <cellStyle name="Normal 13" xfId="207"/>
    <cellStyle name="Normal 14" xfId="208"/>
    <cellStyle name="Normal 2" xfId="209"/>
    <cellStyle name="Normal 2 2" xfId="210"/>
    <cellStyle name="Normal 2 3" xfId="211"/>
    <cellStyle name="Normal 3" xfId="212"/>
    <cellStyle name="Normal 3 2" xfId="213"/>
    <cellStyle name="Normal 3 3" xfId="214"/>
    <cellStyle name="Normal 3 3 2" xfId="215"/>
    <cellStyle name="Normal 4" xfId="216"/>
    <cellStyle name="Normal 4 2" xfId="217"/>
    <cellStyle name="Normal 5" xfId="218"/>
    <cellStyle name="Normal 6" xfId="219"/>
    <cellStyle name="Normal 7" xfId="220"/>
    <cellStyle name="Normal 8" xfId="221"/>
    <cellStyle name="Normal 9" xfId="222"/>
    <cellStyle name="การคำนวณ" xfId="223"/>
    <cellStyle name="การคำนวณ 10" xfId="224"/>
    <cellStyle name="การคำนวณ 2" xfId="225"/>
    <cellStyle name="การคำนวณ 3" xfId="226"/>
    <cellStyle name="การคำนวณ 4" xfId="227"/>
    <cellStyle name="การคำนวณ 5" xfId="228"/>
    <cellStyle name="การคำนวณ 6" xfId="229"/>
    <cellStyle name="การคำนวณ 7" xfId="230"/>
    <cellStyle name="การคำนวณ 8" xfId="231"/>
    <cellStyle name="การคำนวณ 9" xfId="232"/>
    <cellStyle name="ข้อความเตือน" xfId="233"/>
    <cellStyle name="ข้อความเตือน 10" xfId="234"/>
    <cellStyle name="ข้อความเตือน 2" xfId="235"/>
    <cellStyle name="ข้อความเตือน 3" xfId="236"/>
    <cellStyle name="ข้อความเตือน 4" xfId="237"/>
    <cellStyle name="ข้อความเตือน 5" xfId="238"/>
    <cellStyle name="ข้อความเตือน 6" xfId="239"/>
    <cellStyle name="ข้อความเตือน 7" xfId="240"/>
    <cellStyle name="ข้อความเตือน 8" xfId="241"/>
    <cellStyle name="ข้อความเตือน 9" xfId="242"/>
    <cellStyle name="ข้อความอธิบาย" xfId="243"/>
    <cellStyle name="ข้อความอธิบาย 10" xfId="244"/>
    <cellStyle name="ข้อความอธิบาย 2" xfId="245"/>
    <cellStyle name="ข้อความอธิบาย 3" xfId="246"/>
    <cellStyle name="ข้อความอธิบาย 4" xfId="247"/>
    <cellStyle name="ข้อความอธิบาย 5" xfId="248"/>
    <cellStyle name="ข้อความอธิบาย 6" xfId="249"/>
    <cellStyle name="ข้อความอธิบาย 7" xfId="250"/>
    <cellStyle name="ข้อความอธิบาย 8" xfId="251"/>
    <cellStyle name="ข้อความอธิบาย 9" xfId="252"/>
    <cellStyle name="เครื่องหมายจุลภาค 2" xfId="253"/>
    <cellStyle name="เครื่องหมายจุลภาค 2 2" xfId="254"/>
    <cellStyle name="เครื่องหมายจุลภาค 2 2 2" xfId="255"/>
    <cellStyle name="เครื่องหมายจุลภาค 2 3" xfId="256"/>
    <cellStyle name="เครื่องหมายจุลภาค 2 3 2" xfId="257"/>
    <cellStyle name="เครื่องหมายจุลภาค 2 4" xfId="258"/>
    <cellStyle name="เครื่องหมายจุลภาค 2 5" xfId="259"/>
    <cellStyle name="เครื่องหมายจุลภาค 2 6" xfId="260"/>
    <cellStyle name="เครื่องหมายจุลภาค 2 7" xfId="261"/>
    <cellStyle name="เครื่องหมายจุลภาค 3" xfId="262"/>
    <cellStyle name="เครื่องหมายจุลภาค 3 2" xfId="263"/>
    <cellStyle name="เครื่องหมายจุลภาค 3 2 2" xfId="264"/>
    <cellStyle name="เครื่องหมายจุลภาค 3 3" xfId="265"/>
    <cellStyle name="เครื่องหมายจุลภาค 3 3 2" xfId="266"/>
    <cellStyle name="เครื่องหมายจุลภาค 3 4" xfId="267"/>
    <cellStyle name="เครื่องหมายจุลภาค 3 5" xfId="268"/>
    <cellStyle name="เครื่องหมายจุลภาค 4" xfId="269"/>
    <cellStyle name="เครื่องหมายจุลภาค 5" xfId="270"/>
    <cellStyle name="เครื่องหมายจุลภาค 5 2" xfId="271"/>
    <cellStyle name="เครื่องหมายจุลภาค 6" xfId="272"/>
    <cellStyle name="เครื่องหมายจุลภาค 6 2" xfId="273"/>
    <cellStyle name="เครื่องหมายจุลภาค 7" xfId="274"/>
    <cellStyle name="เครื่องหมายจุลภาค 8" xfId="275"/>
    <cellStyle name="เครื่องหมายจุลภาค_Sheet1" xfId="276"/>
    <cellStyle name="เครื่องหมายจุลภาค_แผน49-52(ตสษ.)" xfId="277"/>
    <cellStyle name="เครื่องหมายจุลภาค_แผน49-52(ตสษ.) 2" xfId="278"/>
    <cellStyle name="เครื่องหมายสกุลเงิน 2" xfId="279"/>
    <cellStyle name="Comma" xfId="280"/>
    <cellStyle name="Comma [0]" xfId="281"/>
    <cellStyle name="ชื่อเรื่อง" xfId="282"/>
    <cellStyle name="ชื่อเรื่อง 10" xfId="283"/>
    <cellStyle name="ชื่อเรื่อง 2" xfId="284"/>
    <cellStyle name="ชื่อเรื่อง 3" xfId="285"/>
    <cellStyle name="ชื่อเรื่อง 4" xfId="286"/>
    <cellStyle name="ชื่อเรื่อง 5" xfId="287"/>
    <cellStyle name="ชื่อเรื่อง 6" xfId="288"/>
    <cellStyle name="ชื่อเรื่อง 7" xfId="289"/>
    <cellStyle name="ชื่อเรื่อง 8" xfId="290"/>
    <cellStyle name="ชื่อเรื่อง 9" xfId="291"/>
    <cellStyle name="เซลล์ตรวจสอบ" xfId="292"/>
    <cellStyle name="เซลล์ตรวจสอบ 10" xfId="293"/>
    <cellStyle name="เซลล์ตรวจสอบ 2" xfId="294"/>
    <cellStyle name="เซลล์ตรวจสอบ 3" xfId="295"/>
    <cellStyle name="เซลล์ตรวจสอบ 4" xfId="296"/>
    <cellStyle name="เซลล์ตรวจสอบ 5" xfId="297"/>
    <cellStyle name="เซลล์ตรวจสอบ 6" xfId="298"/>
    <cellStyle name="เซลล์ตรวจสอบ 7" xfId="299"/>
    <cellStyle name="เซลล์ตรวจสอบ 8" xfId="300"/>
    <cellStyle name="เซลล์ตรวจสอบ 9" xfId="301"/>
    <cellStyle name="เซลล์ที่มีการเชื่อมโยง 10" xfId="302"/>
    <cellStyle name="เซลล์ที่มีการเชื่อมโยง 2" xfId="303"/>
    <cellStyle name="เซลล์ที่มีการเชื่อมโยง 3" xfId="304"/>
    <cellStyle name="เซลล์ที่มีการเชื่อมโยง 4" xfId="305"/>
    <cellStyle name="เซลล์ที่มีการเชื่อมโยง 5" xfId="306"/>
    <cellStyle name="เซลล์ที่มีการเชื่อมโยง 6" xfId="307"/>
    <cellStyle name="เซลล์ที่มีการเชื่อมโยง 7" xfId="308"/>
    <cellStyle name="เซลล์ที่มีการเชื่อมโยง 8" xfId="309"/>
    <cellStyle name="เซลล์ที่มีการเชื่อมโยง 9" xfId="310"/>
    <cellStyle name="เซลล์ที่มีลิงก์" xfId="311"/>
    <cellStyle name="ดี" xfId="312"/>
    <cellStyle name="ดี 10" xfId="313"/>
    <cellStyle name="ดี 2" xfId="314"/>
    <cellStyle name="ดี 3" xfId="315"/>
    <cellStyle name="ดี 4" xfId="316"/>
    <cellStyle name="ดี 5" xfId="317"/>
    <cellStyle name="ดี 6" xfId="318"/>
    <cellStyle name="ดี 7" xfId="319"/>
    <cellStyle name="ดี 8" xfId="320"/>
    <cellStyle name="ดี 9" xfId="321"/>
    <cellStyle name="ปกติ 2" xfId="322"/>
    <cellStyle name="ปกติ 2 2" xfId="323"/>
    <cellStyle name="ปกติ 2 2 2" xfId="324"/>
    <cellStyle name="ปกติ 2 3" xfId="325"/>
    <cellStyle name="ปกติ 2 3 2" xfId="326"/>
    <cellStyle name="ปกติ 3" xfId="327"/>
    <cellStyle name="ปกติ 3 2" xfId="328"/>
    <cellStyle name="ปกติ 3 3" xfId="329"/>
    <cellStyle name="ปกติ 4" xfId="330"/>
    <cellStyle name="ปกติ 5" xfId="331"/>
    <cellStyle name="ปกติ 5 2" xfId="332"/>
    <cellStyle name="ปกติ 6" xfId="333"/>
    <cellStyle name="ปกติ 7" xfId="334"/>
    <cellStyle name="ปกติ 7 2" xfId="335"/>
    <cellStyle name="ปกติ 8" xfId="336"/>
    <cellStyle name="ปกติ 9" xfId="337"/>
    <cellStyle name="ปกติ_ภาคที่1" xfId="338"/>
    <cellStyle name="ป้อนค่า" xfId="339"/>
    <cellStyle name="ป้อนค่า 10" xfId="340"/>
    <cellStyle name="ป้อนค่า 2" xfId="341"/>
    <cellStyle name="ป้อนค่า 3" xfId="342"/>
    <cellStyle name="ป้อนค่า 4" xfId="343"/>
    <cellStyle name="ป้อนค่า 5" xfId="344"/>
    <cellStyle name="ป้อนค่า 6" xfId="345"/>
    <cellStyle name="ป้อนค่า 7" xfId="346"/>
    <cellStyle name="ป้อนค่า 8" xfId="347"/>
    <cellStyle name="ป้อนค่า 9" xfId="348"/>
    <cellStyle name="ปานกลาง" xfId="349"/>
    <cellStyle name="ปานกลาง 10" xfId="350"/>
    <cellStyle name="ปานกลาง 2" xfId="351"/>
    <cellStyle name="ปานกลาง 3" xfId="352"/>
    <cellStyle name="ปานกลาง 4" xfId="353"/>
    <cellStyle name="ปานกลาง 5" xfId="354"/>
    <cellStyle name="ปานกลาง 6" xfId="355"/>
    <cellStyle name="ปานกลาง 7" xfId="356"/>
    <cellStyle name="ปานกลาง 8" xfId="357"/>
    <cellStyle name="ปานกลาง 9" xfId="358"/>
    <cellStyle name="Percent" xfId="359"/>
    <cellStyle name="ผลรวม" xfId="360"/>
    <cellStyle name="ผลรวม 10" xfId="361"/>
    <cellStyle name="ผลรวม 2" xfId="362"/>
    <cellStyle name="ผลรวม 3" xfId="363"/>
    <cellStyle name="ผลรวม 4" xfId="364"/>
    <cellStyle name="ผลรวม 5" xfId="365"/>
    <cellStyle name="ผลรวม 6" xfId="366"/>
    <cellStyle name="ผลรวม 7" xfId="367"/>
    <cellStyle name="ผลรวม 8" xfId="368"/>
    <cellStyle name="ผลรวม 9" xfId="369"/>
    <cellStyle name="แย่" xfId="370"/>
    <cellStyle name="แย่ 10" xfId="371"/>
    <cellStyle name="แย่ 2" xfId="372"/>
    <cellStyle name="แย่ 3" xfId="373"/>
    <cellStyle name="แย่ 4" xfId="374"/>
    <cellStyle name="แย่ 5" xfId="375"/>
    <cellStyle name="แย่ 6" xfId="376"/>
    <cellStyle name="แย่ 7" xfId="377"/>
    <cellStyle name="แย่ 8" xfId="378"/>
    <cellStyle name="แย่ 9" xfId="379"/>
    <cellStyle name="Currency" xfId="380"/>
    <cellStyle name="Currency [0]" xfId="381"/>
    <cellStyle name="ส่วนที่ถูกเน้น1" xfId="382"/>
    <cellStyle name="ส่วนที่ถูกเน้น1 10" xfId="383"/>
    <cellStyle name="ส่วนที่ถูกเน้น1 2" xfId="384"/>
    <cellStyle name="ส่วนที่ถูกเน้น1 3" xfId="385"/>
    <cellStyle name="ส่วนที่ถูกเน้น1 4" xfId="386"/>
    <cellStyle name="ส่วนที่ถูกเน้น1 5" xfId="387"/>
    <cellStyle name="ส่วนที่ถูกเน้น1 6" xfId="388"/>
    <cellStyle name="ส่วนที่ถูกเน้น1 7" xfId="389"/>
    <cellStyle name="ส่วนที่ถูกเน้น1 8" xfId="390"/>
    <cellStyle name="ส่วนที่ถูกเน้น1 9" xfId="391"/>
    <cellStyle name="ส่วนที่ถูกเน้น2" xfId="392"/>
    <cellStyle name="ส่วนที่ถูกเน้น2 10" xfId="393"/>
    <cellStyle name="ส่วนที่ถูกเน้น2 2" xfId="394"/>
    <cellStyle name="ส่วนที่ถูกเน้น2 3" xfId="395"/>
    <cellStyle name="ส่วนที่ถูกเน้น2 4" xfId="396"/>
    <cellStyle name="ส่วนที่ถูกเน้น2 5" xfId="397"/>
    <cellStyle name="ส่วนที่ถูกเน้น2 6" xfId="398"/>
    <cellStyle name="ส่วนที่ถูกเน้น2 7" xfId="399"/>
    <cellStyle name="ส่วนที่ถูกเน้น2 8" xfId="400"/>
    <cellStyle name="ส่วนที่ถูกเน้น2 9" xfId="401"/>
    <cellStyle name="ส่วนที่ถูกเน้น3" xfId="402"/>
    <cellStyle name="ส่วนที่ถูกเน้น3 10" xfId="403"/>
    <cellStyle name="ส่วนที่ถูกเน้น3 2" xfId="404"/>
    <cellStyle name="ส่วนที่ถูกเน้น3 3" xfId="405"/>
    <cellStyle name="ส่วนที่ถูกเน้น3 4" xfId="406"/>
    <cellStyle name="ส่วนที่ถูกเน้น3 5" xfId="407"/>
    <cellStyle name="ส่วนที่ถูกเน้น3 6" xfId="408"/>
    <cellStyle name="ส่วนที่ถูกเน้น3 7" xfId="409"/>
    <cellStyle name="ส่วนที่ถูกเน้น3 8" xfId="410"/>
    <cellStyle name="ส่วนที่ถูกเน้น3 9" xfId="411"/>
    <cellStyle name="ส่วนที่ถูกเน้น4" xfId="412"/>
    <cellStyle name="ส่วนที่ถูกเน้น4 10" xfId="413"/>
    <cellStyle name="ส่วนที่ถูกเน้น4 2" xfId="414"/>
    <cellStyle name="ส่วนที่ถูกเน้น4 3" xfId="415"/>
    <cellStyle name="ส่วนที่ถูกเน้น4 4" xfId="416"/>
    <cellStyle name="ส่วนที่ถูกเน้น4 5" xfId="417"/>
    <cellStyle name="ส่วนที่ถูกเน้น4 6" xfId="418"/>
    <cellStyle name="ส่วนที่ถูกเน้น4 7" xfId="419"/>
    <cellStyle name="ส่วนที่ถูกเน้น4 8" xfId="420"/>
    <cellStyle name="ส่วนที่ถูกเน้น4 9" xfId="421"/>
    <cellStyle name="ส่วนที่ถูกเน้น5" xfId="422"/>
    <cellStyle name="ส่วนที่ถูกเน้น5 10" xfId="423"/>
    <cellStyle name="ส่วนที่ถูกเน้น5 2" xfId="424"/>
    <cellStyle name="ส่วนที่ถูกเน้น5 3" xfId="425"/>
    <cellStyle name="ส่วนที่ถูกเน้น5 4" xfId="426"/>
    <cellStyle name="ส่วนที่ถูกเน้น5 5" xfId="427"/>
    <cellStyle name="ส่วนที่ถูกเน้น5 6" xfId="428"/>
    <cellStyle name="ส่วนที่ถูกเน้น5 7" xfId="429"/>
    <cellStyle name="ส่วนที่ถูกเน้น5 8" xfId="430"/>
    <cellStyle name="ส่วนที่ถูกเน้น5 9" xfId="431"/>
    <cellStyle name="ส่วนที่ถูกเน้น6" xfId="432"/>
    <cellStyle name="ส่วนที่ถูกเน้น6 10" xfId="433"/>
    <cellStyle name="ส่วนที่ถูกเน้น6 2" xfId="434"/>
    <cellStyle name="ส่วนที่ถูกเน้น6 3" xfId="435"/>
    <cellStyle name="ส่วนที่ถูกเน้น6 4" xfId="436"/>
    <cellStyle name="ส่วนที่ถูกเน้น6 5" xfId="437"/>
    <cellStyle name="ส่วนที่ถูกเน้น6 6" xfId="438"/>
    <cellStyle name="ส่วนที่ถูกเน้น6 7" xfId="439"/>
    <cellStyle name="ส่วนที่ถูกเน้น6 8" xfId="440"/>
    <cellStyle name="ส่วนที่ถูกเน้น6 9" xfId="441"/>
    <cellStyle name="แสดงผล" xfId="442"/>
    <cellStyle name="แสดงผล 10" xfId="443"/>
    <cellStyle name="แสดงผล 2" xfId="444"/>
    <cellStyle name="แสดงผล 3" xfId="445"/>
    <cellStyle name="แสดงผล 4" xfId="446"/>
    <cellStyle name="แสดงผล 5" xfId="447"/>
    <cellStyle name="แสดงผล 6" xfId="448"/>
    <cellStyle name="แสดงผล 7" xfId="449"/>
    <cellStyle name="แสดงผล 8" xfId="450"/>
    <cellStyle name="แสดงผล 9" xfId="451"/>
    <cellStyle name="หมายเหตุ" xfId="452"/>
    <cellStyle name="หมายเหตุ 10" xfId="453"/>
    <cellStyle name="หมายเหตุ 2" xfId="454"/>
    <cellStyle name="หมายเหตุ 3" xfId="455"/>
    <cellStyle name="หมายเหตุ 4" xfId="456"/>
    <cellStyle name="หมายเหตุ 5" xfId="457"/>
    <cellStyle name="หมายเหตุ 6" xfId="458"/>
    <cellStyle name="หมายเหตุ 7" xfId="459"/>
    <cellStyle name="หมายเหตุ 8" xfId="460"/>
    <cellStyle name="หมายเหตุ 9" xfId="461"/>
    <cellStyle name="หัวเรื่อง 1" xfId="462"/>
    <cellStyle name="หัวเรื่อง 1 10" xfId="463"/>
    <cellStyle name="หัวเรื่อง 1 2" xfId="464"/>
    <cellStyle name="หัวเรื่อง 1 3" xfId="465"/>
    <cellStyle name="หัวเรื่อง 1 4" xfId="466"/>
    <cellStyle name="หัวเรื่อง 1 5" xfId="467"/>
    <cellStyle name="หัวเรื่อง 1 6" xfId="468"/>
    <cellStyle name="หัวเรื่อง 1 7" xfId="469"/>
    <cellStyle name="หัวเรื่อง 1 8" xfId="470"/>
    <cellStyle name="หัวเรื่อง 1 9" xfId="471"/>
    <cellStyle name="หัวเรื่อง 2" xfId="472"/>
    <cellStyle name="หัวเรื่อง 2 10" xfId="473"/>
    <cellStyle name="หัวเรื่อง 2 2" xfId="474"/>
    <cellStyle name="หัวเรื่อง 2 3" xfId="475"/>
    <cellStyle name="หัวเรื่อง 2 4" xfId="476"/>
    <cellStyle name="หัวเรื่อง 2 5" xfId="477"/>
    <cellStyle name="หัวเรื่อง 2 6" xfId="478"/>
    <cellStyle name="หัวเรื่อง 2 7" xfId="479"/>
    <cellStyle name="หัวเรื่อง 2 8" xfId="480"/>
    <cellStyle name="หัวเรื่อง 2 9" xfId="481"/>
    <cellStyle name="หัวเรื่อง 3" xfId="482"/>
    <cellStyle name="หัวเรื่อง 3 10" xfId="483"/>
    <cellStyle name="หัวเรื่อง 3 2" xfId="484"/>
    <cellStyle name="หัวเรื่อง 3 3" xfId="485"/>
    <cellStyle name="หัวเรื่อง 3 4" xfId="486"/>
    <cellStyle name="หัวเรื่อง 3 5" xfId="487"/>
    <cellStyle name="หัวเรื่อง 3 6" xfId="488"/>
    <cellStyle name="หัวเรื่อง 3 7" xfId="489"/>
    <cellStyle name="หัวเรื่อง 3 8" xfId="490"/>
    <cellStyle name="หัวเรื่อง 3 9" xfId="491"/>
    <cellStyle name="หัวเรื่อง 4" xfId="492"/>
    <cellStyle name="หัวเรื่อง 4 10" xfId="493"/>
    <cellStyle name="หัวเรื่อง 4 2" xfId="494"/>
    <cellStyle name="หัวเรื่อง 4 3" xfId="495"/>
    <cellStyle name="หัวเรื่อง 4 4" xfId="496"/>
    <cellStyle name="หัวเรื่อง 4 5" xfId="497"/>
    <cellStyle name="หัวเรื่อง 4 6" xfId="498"/>
    <cellStyle name="หัวเรื่อง 4 7" xfId="499"/>
    <cellStyle name="หัวเรื่อง 4 8" xfId="500"/>
    <cellStyle name="หัวเรื่อง 4 9" xfId="5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13</xdr:row>
      <xdr:rowOff>104775</xdr:rowOff>
    </xdr:from>
    <xdr:to>
      <xdr:col>1</xdr:col>
      <xdr:colOff>228600</xdr:colOff>
      <xdr:row>13</xdr:row>
      <xdr:rowOff>228600</xdr:rowOff>
    </xdr:to>
    <xdr:sp>
      <xdr:nvSpPr>
        <xdr:cNvPr id="1" name="ตัวเชื่อมต่อตรง 4"/>
        <xdr:cNvSpPr>
          <a:spLocks/>
        </xdr:cNvSpPr>
      </xdr:nvSpPr>
      <xdr:spPr>
        <a:xfrm flipV="1">
          <a:off x="2581275" y="40671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228600</xdr:colOff>
      <xdr:row>14</xdr:row>
      <xdr:rowOff>200025</xdr:rowOff>
    </xdr:to>
    <xdr:sp>
      <xdr:nvSpPr>
        <xdr:cNvPr id="2" name="ตัวเชื่อมต่อตรง 6"/>
        <xdr:cNvSpPr>
          <a:spLocks/>
        </xdr:cNvSpPr>
      </xdr:nvSpPr>
      <xdr:spPr>
        <a:xfrm flipV="1">
          <a:off x="2581275" y="43624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13</xdr:row>
      <xdr:rowOff>104775</xdr:rowOff>
    </xdr:from>
    <xdr:to>
      <xdr:col>1</xdr:col>
      <xdr:colOff>219075</xdr:colOff>
      <xdr:row>13</xdr:row>
      <xdr:rowOff>209550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3257550" y="40862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104775</xdr:rowOff>
    </xdr:from>
    <xdr:to>
      <xdr:col>1</xdr:col>
      <xdr:colOff>219075</xdr:colOff>
      <xdr:row>14</xdr:row>
      <xdr:rowOff>209550</xdr:rowOff>
    </xdr:to>
    <xdr:sp>
      <xdr:nvSpPr>
        <xdr:cNvPr id="2" name="ตัวเชื่อมต่อตรง 4"/>
        <xdr:cNvSpPr>
          <a:spLocks/>
        </xdr:cNvSpPr>
      </xdr:nvSpPr>
      <xdr:spPr>
        <a:xfrm flipV="1">
          <a:off x="3257550" y="43910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15</xdr:row>
      <xdr:rowOff>104775</xdr:rowOff>
    </xdr:from>
    <xdr:to>
      <xdr:col>1</xdr:col>
      <xdr:colOff>238125</xdr:colOff>
      <xdr:row>15</xdr:row>
      <xdr:rowOff>200025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2819400" y="47720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95250</xdr:rowOff>
    </xdr:from>
    <xdr:to>
      <xdr:col>1</xdr:col>
      <xdr:colOff>238125</xdr:colOff>
      <xdr:row>14</xdr:row>
      <xdr:rowOff>190500</xdr:rowOff>
    </xdr:to>
    <xdr:sp>
      <xdr:nvSpPr>
        <xdr:cNvPr id="2" name="ตัวเชื่อมต่อตรง 3"/>
        <xdr:cNvSpPr>
          <a:spLocks/>
        </xdr:cNvSpPr>
      </xdr:nvSpPr>
      <xdr:spPr>
        <a:xfrm flipV="1">
          <a:off x="2819400" y="445770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57150</xdr:rowOff>
    </xdr:from>
    <xdr:to>
      <xdr:col>1</xdr:col>
      <xdr:colOff>228600</xdr:colOff>
      <xdr:row>11</xdr:row>
      <xdr:rowOff>171450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2828925" y="32099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180975</xdr:rowOff>
    </xdr:from>
    <xdr:to>
      <xdr:col>1</xdr:col>
      <xdr:colOff>219075</xdr:colOff>
      <xdr:row>12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2428875" y="401002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95250</xdr:rowOff>
    </xdr:from>
    <xdr:to>
      <xdr:col>1</xdr:col>
      <xdr:colOff>228600</xdr:colOff>
      <xdr:row>11</xdr:row>
      <xdr:rowOff>219075</xdr:rowOff>
    </xdr:to>
    <xdr:sp>
      <xdr:nvSpPr>
        <xdr:cNvPr id="1" name="ตัวเชื่อมต่อตรง 3"/>
        <xdr:cNvSpPr>
          <a:spLocks/>
        </xdr:cNvSpPr>
      </xdr:nvSpPr>
      <xdr:spPr>
        <a:xfrm flipV="1">
          <a:off x="2628900" y="35718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85725</xdr:rowOff>
    </xdr:from>
    <xdr:to>
      <xdr:col>1</xdr:col>
      <xdr:colOff>228600</xdr:colOff>
      <xdr:row>12</xdr:row>
      <xdr:rowOff>219075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2209800" y="37433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85725</xdr:rowOff>
    </xdr:from>
    <xdr:to>
      <xdr:col>1</xdr:col>
      <xdr:colOff>209550</xdr:colOff>
      <xdr:row>13</xdr:row>
      <xdr:rowOff>219075</xdr:rowOff>
    </xdr:to>
    <xdr:sp>
      <xdr:nvSpPr>
        <xdr:cNvPr id="1" name="ตัวเชื่อมต่อตรง 1"/>
        <xdr:cNvSpPr>
          <a:spLocks/>
        </xdr:cNvSpPr>
      </xdr:nvSpPr>
      <xdr:spPr>
        <a:xfrm flipV="1">
          <a:off x="2505075" y="40862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13</xdr:row>
      <xdr:rowOff>66675</xdr:rowOff>
    </xdr:from>
    <xdr:to>
      <xdr:col>1</xdr:col>
      <xdr:colOff>266700</xdr:colOff>
      <xdr:row>13</xdr:row>
      <xdr:rowOff>219075</xdr:rowOff>
    </xdr:to>
    <xdr:sp>
      <xdr:nvSpPr>
        <xdr:cNvPr id="1" name="ตัวเชื่อมต่อตรง 1"/>
        <xdr:cNvSpPr>
          <a:spLocks/>
        </xdr:cNvSpPr>
      </xdr:nvSpPr>
      <xdr:spPr>
        <a:xfrm flipV="1">
          <a:off x="2571750" y="40767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4"/>
  <sheetViews>
    <sheetView workbookViewId="0" topLeftCell="A16">
      <selection activeCell="G19" sqref="G19:I19"/>
    </sheetView>
  </sheetViews>
  <sheetFormatPr defaultColWidth="9.140625" defaultRowHeight="12.75"/>
  <cols>
    <col min="1" max="1" width="37.00390625" style="1" bestFit="1" customWidth="1"/>
    <col min="2" max="2" width="31.140625" style="1" customWidth="1"/>
    <col min="3" max="3" width="8.8515625" style="18" customWidth="1"/>
    <col min="4" max="8" width="9.57421875" style="1" customWidth="1"/>
    <col min="9" max="15" width="9.57421875" style="19" customWidth="1"/>
    <col min="16" max="16" width="10.140625" style="19" customWidth="1"/>
    <col min="17" max="16384" width="9.140625" style="1" customWidth="1"/>
  </cols>
  <sheetData>
    <row r="1" spans="1:16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ht="24">
      <c r="A2" s="357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</row>
    <row r="3" spans="1:16" s="2" customFormat="1" ht="24">
      <c r="A3" s="55" t="s">
        <v>181</v>
      </c>
      <c r="B3" s="3" t="s">
        <v>286</v>
      </c>
      <c r="C3" s="3"/>
      <c r="D3" s="3"/>
      <c r="E3" s="3"/>
      <c r="F3" s="3"/>
      <c r="G3" s="3"/>
      <c r="H3" s="3"/>
      <c r="I3" s="76" t="s">
        <v>35</v>
      </c>
      <c r="J3" s="29"/>
      <c r="K3" s="94" t="s">
        <v>31</v>
      </c>
      <c r="L3" s="248" t="s">
        <v>310</v>
      </c>
      <c r="M3" s="29"/>
      <c r="N3" s="20"/>
      <c r="O3" s="20"/>
      <c r="P3" s="30"/>
    </row>
    <row r="4" spans="1:16" s="2" customFormat="1" ht="24">
      <c r="A4" s="58" t="s">
        <v>282</v>
      </c>
      <c r="B4" s="4" t="s">
        <v>286</v>
      </c>
      <c r="C4" s="5"/>
      <c r="D4" s="5"/>
      <c r="E4" s="5"/>
      <c r="F4" s="5"/>
      <c r="G4" s="5"/>
      <c r="H4" s="5"/>
      <c r="I4" s="60" t="s">
        <v>36</v>
      </c>
      <c r="K4" s="144" t="s">
        <v>32</v>
      </c>
      <c r="L4" s="2" t="s">
        <v>38</v>
      </c>
      <c r="P4" s="28"/>
    </row>
    <row r="5" spans="1:16" s="2" customFormat="1" ht="24">
      <c r="A5" s="58" t="s">
        <v>283</v>
      </c>
      <c r="B5" s="5" t="s">
        <v>287</v>
      </c>
      <c r="C5" s="5"/>
      <c r="D5" s="5"/>
      <c r="E5" s="5"/>
      <c r="F5" s="6"/>
      <c r="G5" s="5"/>
      <c r="H5" s="5"/>
      <c r="I5" s="60"/>
      <c r="J5" s="10"/>
      <c r="K5" s="144" t="s">
        <v>28</v>
      </c>
      <c r="L5" s="32" t="s">
        <v>89</v>
      </c>
      <c r="M5" s="10"/>
      <c r="O5" s="9"/>
      <c r="P5" s="28"/>
    </row>
    <row r="6" spans="1:16" s="2" customFormat="1" ht="24">
      <c r="A6" s="58" t="s">
        <v>284</v>
      </c>
      <c r="B6" s="7" t="s">
        <v>285</v>
      </c>
      <c r="C6" s="5"/>
      <c r="D6" s="5"/>
      <c r="E6" s="5"/>
      <c r="F6" s="6"/>
      <c r="G6" s="5"/>
      <c r="H6" s="5"/>
      <c r="I6" s="59"/>
      <c r="K6" s="144"/>
      <c r="P6" s="21"/>
    </row>
    <row r="7" spans="1:16" s="2" customFormat="1" ht="24">
      <c r="A7" s="58" t="s">
        <v>294</v>
      </c>
      <c r="B7" s="5" t="s">
        <v>27</v>
      </c>
      <c r="C7" s="5"/>
      <c r="D7" s="5"/>
      <c r="E7" s="5"/>
      <c r="F7" s="5"/>
      <c r="G7" s="5"/>
      <c r="H7" s="5"/>
      <c r="I7" s="78"/>
      <c r="J7" s="22"/>
      <c r="K7" s="23"/>
      <c r="L7" s="22"/>
      <c r="M7" s="22"/>
      <c r="N7" s="22"/>
      <c r="O7" s="22"/>
      <c r="P7" s="23"/>
    </row>
    <row r="8" spans="1:16" s="2" customFormat="1" ht="24">
      <c r="A8" s="55" t="s">
        <v>23</v>
      </c>
      <c r="B8" s="24" t="s">
        <v>39</v>
      </c>
      <c r="C8" s="24"/>
      <c r="D8" s="24"/>
      <c r="E8" s="24"/>
      <c r="F8" s="24"/>
      <c r="G8" s="24"/>
      <c r="H8" s="24"/>
      <c r="I8" s="59" t="s">
        <v>22</v>
      </c>
      <c r="K8" s="144" t="s">
        <v>31</v>
      </c>
      <c r="L8" s="72" t="s">
        <v>311</v>
      </c>
      <c r="P8" s="21"/>
    </row>
    <row r="9" spans="1:16" s="2" customFormat="1" ht="24">
      <c r="A9" s="58"/>
      <c r="B9" s="8" t="s">
        <v>40</v>
      </c>
      <c r="C9" s="8"/>
      <c r="D9" s="8"/>
      <c r="E9" s="8"/>
      <c r="F9" s="8"/>
      <c r="G9" s="8"/>
      <c r="H9" s="8"/>
      <c r="I9" s="60" t="s">
        <v>33</v>
      </c>
      <c r="J9" s="10"/>
      <c r="K9" s="144" t="s">
        <v>32</v>
      </c>
      <c r="L9" s="2" t="s">
        <v>46</v>
      </c>
      <c r="P9" s="21"/>
    </row>
    <row r="10" spans="1:16" s="2" customFormat="1" ht="24">
      <c r="A10" s="58"/>
      <c r="B10" s="8" t="s">
        <v>41</v>
      </c>
      <c r="C10" s="8"/>
      <c r="D10" s="8"/>
      <c r="E10" s="8"/>
      <c r="F10" s="8"/>
      <c r="G10" s="8"/>
      <c r="H10" s="8"/>
      <c r="I10" s="60"/>
      <c r="J10" s="10"/>
      <c r="K10" s="144" t="s">
        <v>28</v>
      </c>
      <c r="L10" s="2" t="s">
        <v>106</v>
      </c>
      <c r="P10" s="21"/>
    </row>
    <row r="11" spans="1:16" s="2" customFormat="1" ht="24">
      <c r="A11" s="58"/>
      <c r="B11" s="8" t="s">
        <v>42</v>
      </c>
      <c r="C11" s="8"/>
      <c r="D11" s="8"/>
      <c r="E11" s="8"/>
      <c r="F11" s="8"/>
      <c r="G11" s="8"/>
      <c r="H11" s="8"/>
      <c r="I11" s="82"/>
      <c r="J11" s="22"/>
      <c r="K11" s="243"/>
      <c r="L11" s="22"/>
      <c r="M11" s="22"/>
      <c r="N11" s="22"/>
      <c r="O11" s="22"/>
      <c r="P11" s="23"/>
    </row>
    <row r="12" spans="1:16" s="2" customFormat="1" ht="24">
      <c r="A12" s="58" t="s">
        <v>29</v>
      </c>
      <c r="B12" s="8" t="s">
        <v>334</v>
      </c>
      <c r="C12" s="8"/>
      <c r="D12" s="8"/>
      <c r="E12" s="8"/>
      <c r="F12" s="8"/>
      <c r="G12" s="8"/>
      <c r="H12" s="34"/>
      <c r="I12" s="59" t="s">
        <v>0</v>
      </c>
      <c r="J12" s="10"/>
      <c r="K12" s="144" t="s">
        <v>31</v>
      </c>
      <c r="L12" s="2" t="s">
        <v>215</v>
      </c>
      <c r="M12" s="10"/>
      <c r="O12" s="9"/>
      <c r="P12" s="21"/>
    </row>
    <row r="13" spans="1:16" s="2" customFormat="1" ht="24">
      <c r="A13" s="58" t="s">
        <v>26</v>
      </c>
      <c r="B13" s="8" t="s">
        <v>43</v>
      </c>
      <c r="C13" s="8"/>
      <c r="D13" s="8"/>
      <c r="E13" s="8"/>
      <c r="F13" s="8"/>
      <c r="G13" s="8"/>
      <c r="H13" s="34"/>
      <c r="I13" s="60" t="s">
        <v>34</v>
      </c>
      <c r="K13" s="144" t="s">
        <v>32</v>
      </c>
      <c r="L13" s="2" t="s">
        <v>47</v>
      </c>
      <c r="P13" s="21"/>
    </row>
    <row r="14" spans="1:16" s="2" customFormat="1" ht="24">
      <c r="A14" s="64" t="s">
        <v>24</v>
      </c>
      <c r="B14" s="35" t="s">
        <v>109</v>
      </c>
      <c r="C14" s="35"/>
      <c r="F14" s="17"/>
      <c r="G14" s="73"/>
      <c r="H14" s="35"/>
      <c r="I14" s="59"/>
      <c r="K14" s="144" t="s">
        <v>28</v>
      </c>
      <c r="L14" s="2" t="s">
        <v>107</v>
      </c>
      <c r="P14" s="33"/>
    </row>
    <row r="15" spans="1:16" s="2" customFormat="1" ht="24">
      <c r="A15" s="64"/>
      <c r="B15" s="35" t="s">
        <v>110</v>
      </c>
      <c r="C15" s="35"/>
      <c r="F15" s="17"/>
      <c r="G15" s="73"/>
      <c r="H15" s="35"/>
      <c r="I15" s="59"/>
      <c r="K15" s="144"/>
      <c r="P15" s="33"/>
    </row>
    <row r="16" spans="1:16" s="2" customFormat="1" ht="24">
      <c r="A16" s="64"/>
      <c r="B16" s="35" t="s">
        <v>133</v>
      </c>
      <c r="C16" s="35"/>
      <c r="F16" s="17"/>
      <c r="G16" s="73"/>
      <c r="H16" s="35"/>
      <c r="I16" s="59"/>
      <c r="K16" s="144"/>
      <c r="P16" s="33"/>
    </row>
    <row r="17" spans="1:16" s="2" customFormat="1" ht="24">
      <c r="A17" s="65" t="s">
        <v>20</v>
      </c>
      <c r="B17" s="11" t="s">
        <v>108</v>
      </c>
      <c r="C17" s="11"/>
      <c r="D17" s="11"/>
      <c r="E17" s="11"/>
      <c r="H17" s="10"/>
      <c r="I17" s="60"/>
      <c r="J17" s="66"/>
      <c r="K17" s="144"/>
      <c r="P17" s="21"/>
    </row>
    <row r="18" spans="1:16" s="2" customFormat="1" ht="24">
      <c r="A18" s="83" t="s">
        <v>25</v>
      </c>
      <c r="B18" s="25" t="s">
        <v>45</v>
      </c>
      <c r="C18" s="25"/>
      <c r="D18" s="25"/>
      <c r="E18" s="25"/>
      <c r="F18" s="25"/>
      <c r="G18" s="25"/>
      <c r="H18" s="25"/>
      <c r="I18" s="84"/>
      <c r="J18" s="22"/>
      <c r="K18" s="243"/>
      <c r="L18" s="26"/>
      <c r="M18" s="26"/>
      <c r="N18" s="26"/>
      <c r="O18" s="26"/>
      <c r="P18" s="27"/>
    </row>
    <row r="19" spans="1:16" s="12" customFormat="1" ht="24">
      <c r="A19" s="223" t="s">
        <v>1</v>
      </c>
      <c r="B19" s="223" t="s">
        <v>2</v>
      </c>
      <c r="C19" s="224" t="s">
        <v>3</v>
      </c>
      <c r="D19" s="354" t="s">
        <v>4</v>
      </c>
      <c r="E19" s="355"/>
      <c r="F19" s="356"/>
      <c r="G19" s="354" t="s">
        <v>5</v>
      </c>
      <c r="H19" s="355"/>
      <c r="I19" s="356"/>
      <c r="J19" s="354" t="s">
        <v>6</v>
      </c>
      <c r="K19" s="355"/>
      <c r="L19" s="356"/>
      <c r="M19" s="354" t="s">
        <v>7</v>
      </c>
      <c r="N19" s="355"/>
      <c r="O19" s="356"/>
      <c r="P19" s="225" t="s">
        <v>21</v>
      </c>
    </row>
    <row r="20" spans="1:16" s="12" customFormat="1" ht="24">
      <c r="A20" s="226"/>
      <c r="B20" s="226"/>
      <c r="C20" s="227"/>
      <c r="D20" s="228" t="s">
        <v>8</v>
      </c>
      <c r="E20" s="228" t="s">
        <v>9</v>
      </c>
      <c r="F20" s="228" t="s">
        <v>10</v>
      </c>
      <c r="G20" s="228" t="s">
        <v>11</v>
      </c>
      <c r="H20" s="228" t="s">
        <v>12</v>
      </c>
      <c r="I20" s="228" t="s">
        <v>13</v>
      </c>
      <c r="J20" s="228" t="s">
        <v>14</v>
      </c>
      <c r="K20" s="228" t="s">
        <v>15</v>
      </c>
      <c r="L20" s="228" t="s">
        <v>16</v>
      </c>
      <c r="M20" s="228" t="s">
        <v>17</v>
      </c>
      <c r="N20" s="228" t="s">
        <v>18</v>
      </c>
      <c r="O20" s="229" t="s">
        <v>19</v>
      </c>
      <c r="P20" s="230"/>
    </row>
    <row r="21" spans="1:16" s="14" customFormat="1" ht="72">
      <c r="A21" s="36" t="s">
        <v>48</v>
      </c>
      <c r="B21" s="42" t="s">
        <v>85</v>
      </c>
      <c r="C21" s="40" t="s">
        <v>51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  <c r="O21" s="40">
        <v>100</v>
      </c>
      <c r="P21" s="40">
        <v>100</v>
      </c>
    </row>
    <row r="22" spans="1:16" s="14" customFormat="1" ht="72">
      <c r="A22" s="37" t="s">
        <v>49</v>
      </c>
      <c r="B22" s="49" t="s">
        <v>68</v>
      </c>
      <c r="C22" s="40" t="s">
        <v>140</v>
      </c>
      <c r="D22" s="40">
        <v>2</v>
      </c>
      <c r="E22" s="40">
        <v>2</v>
      </c>
      <c r="F22" s="40">
        <v>2</v>
      </c>
      <c r="G22" s="40">
        <v>2</v>
      </c>
      <c r="H22" s="40">
        <v>2</v>
      </c>
      <c r="I22" s="40">
        <v>2</v>
      </c>
      <c r="J22" s="40">
        <v>2</v>
      </c>
      <c r="K22" s="40">
        <v>2</v>
      </c>
      <c r="L22" s="40">
        <v>2</v>
      </c>
      <c r="M22" s="40">
        <v>2</v>
      </c>
      <c r="N22" s="40">
        <v>2</v>
      </c>
      <c r="O22" s="40">
        <v>2</v>
      </c>
      <c r="P22" s="40">
        <v>24</v>
      </c>
    </row>
    <row r="23" spans="1:16" s="14" customFormat="1" ht="96">
      <c r="A23" s="38" t="s">
        <v>50</v>
      </c>
      <c r="B23" s="349" t="s">
        <v>86</v>
      </c>
      <c r="C23" s="347" t="s">
        <v>142</v>
      </c>
      <c r="D23" s="347">
        <v>2</v>
      </c>
      <c r="E23" s="347">
        <v>2</v>
      </c>
      <c r="F23" s="347">
        <v>2</v>
      </c>
      <c r="G23" s="347">
        <v>2</v>
      </c>
      <c r="H23" s="347">
        <v>2</v>
      </c>
      <c r="I23" s="347">
        <v>2</v>
      </c>
      <c r="J23" s="347">
        <v>2</v>
      </c>
      <c r="K23" s="347">
        <v>2</v>
      </c>
      <c r="L23" s="347">
        <v>2</v>
      </c>
      <c r="M23" s="347">
        <v>2</v>
      </c>
      <c r="N23" s="347">
        <v>2</v>
      </c>
      <c r="O23" s="347">
        <v>2</v>
      </c>
      <c r="P23" s="347">
        <v>24</v>
      </c>
    </row>
    <row r="24" spans="1:16" s="14" customFormat="1" ht="144">
      <c r="A24" s="39" t="s">
        <v>119</v>
      </c>
      <c r="B24" s="350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</row>
  </sheetData>
  <sheetProtection/>
  <mergeCells count="21">
    <mergeCell ref="A1:P1"/>
    <mergeCell ref="D19:F19"/>
    <mergeCell ref="G19:I19"/>
    <mergeCell ref="J19:L19"/>
    <mergeCell ref="M19:O19"/>
    <mergeCell ref="A2:P2"/>
    <mergeCell ref="B23:B24"/>
    <mergeCell ref="C23:C24"/>
    <mergeCell ref="D23:D24"/>
    <mergeCell ref="E23:E24"/>
    <mergeCell ref="F23:F24"/>
    <mergeCell ref="G23:G24"/>
    <mergeCell ref="N23:N24"/>
    <mergeCell ref="O23:O24"/>
    <mergeCell ref="P23:P24"/>
    <mergeCell ref="H23:H24"/>
    <mergeCell ref="I23:I24"/>
    <mergeCell ref="J23:J24"/>
    <mergeCell ref="K23:K24"/>
    <mergeCell ref="L23:L24"/>
    <mergeCell ref="M23:M24"/>
  </mergeCells>
  <printOptions horizontalCentered="1"/>
  <pageMargins left="0.35433070866141736" right="0.35433070866141736" top="0.7874015748031497" bottom="0" header="0.31496062992125984" footer="0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6"/>
  <sheetViews>
    <sheetView zoomScalePageLayoutView="0" workbookViewId="0" topLeftCell="A17">
      <selection activeCell="A26" sqref="A26"/>
    </sheetView>
  </sheetViews>
  <sheetFormatPr defaultColWidth="9.140625" defaultRowHeight="12.75"/>
  <cols>
    <col min="1" max="1" width="36.00390625" style="1" customWidth="1"/>
    <col min="2" max="2" width="30.00390625" style="1" customWidth="1"/>
    <col min="3" max="3" width="8.8515625" style="18" customWidth="1"/>
    <col min="4" max="4" width="5.8515625" style="1" customWidth="1"/>
    <col min="5" max="5" width="6.28125" style="1" customWidth="1"/>
    <col min="6" max="6" width="6.421875" style="1" customWidth="1"/>
    <col min="7" max="10" width="7.8515625" style="1" customWidth="1"/>
    <col min="11" max="17" width="7.8515625" style="19" customWidth="1"/>
    <col min="18" max="18" width="7.00390625" style="19" customWidth="1"/>
    <col min="19" max="19" width="6.8515625" style="19" customWidth="1"/>
    <col min="20" max="16384" width="9.140625" style="1" customWidth="1"/>
  </cols>
  <sheetData>
    <row r="1" spans="1:19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</row>
    <row r="2" spans="1:19" ht="24">
      <c r="A2" s="357" t="s">
        <v>225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</row>
    <row r="3" spans="1:19" s="2" customFormat="1" ht="24">
      <c r="A3" s="55" t="s">
        <v>181</v>
      </c>
      <c r="B3" s="139" t="s">
        <v>300</v>
      </c>
      <c r="C3" s="3"/>
      <c r="D3" s="3"/>
      <c r="E3" s="3"/>
      <c r="F3" s="3"/>
      <c r="G3" s="3"/>
      <c r="H3" s="3"/>
      <c r="I3" s="3"/>
      <c r="J3" s="3"/>
      <c r="K3" s="76" t="s">
        <v>35</v>
      </c>
      <c r="L3" s="29"/>
      <c r="M3" s="94" t="s">
        <v>31</v>
      </c>
      <c r="N3" s="93" t="s">
        <v>203</v>
      </c>
      <c r="O3" s="29"/>
      <c r="P3" s="20"/>
      <c r="Q3" s="20"/>
      <c r="R3" s="20"/>
      <c r="S3" s="30"/>
    </row>
    <row r="4" spans="1:19" s="2" customFormat="1" ht="24">
      <c r="A4" s="58" t="s">
        <v>282</v>
      </c>
      <c r="B4" s="5" t="s">
        <v>300</v>
      </c>
      <c r="C4" s="5"/>
      <c r="D4" s="5"/>
      <c r="E4" s="5"/>
      <c r="F4" s="5"/>
      <c r="G4" s="5"/>
      <c r="H4" s="5"/>
      <c r="I4" s="5"/>
      <c r="J4" s="5"/>
      <c r="K4" s="60" t="s">
        <v>36</v>
      </c>
      <c r="M4" s="144" t="s">
        <v>32</v>
      </c>
      <c r="N4" s="151" t="s">
        <v>204</v>
      </c>
      <c r="S4" s="28"/>
    </row>
    <row r="5" spans="1:19" s="2" customFormat="1" ht="24">
      <c r="A5" s="58" t="s">
        <v>283</v>
      </c>
      <c r="B5" s="5" t="s">
        <v>332</v>
      </c>
      <c r="C5" s="5"/>
      <c r="D5" s="5"/>
      <c r="E5" s="6"/>
      <c r="F5" s="6"/>
      <c r="G5" s="6"/>
      <c r="H5" s="5"/>
      <c r="I5" s="5"/>
      <c r="J5" s="5"/>
      <c r="K5" s="60"/>
      <c r="L5" s="10"/>
      <c r="M5" s="144" t="s">
        <v>28</v>
      </c>
      <c r="N5" s="32" t="s">
        <v>205</v>
      </c>
      <c r="O5" s="10"/>
      <c r="Q5" s="9"/>
      <c r="R5" s="9"/>
      <c r="S5" s="28"/>
    </row>
    <row r="6" spans="1:19" s="2" customFormat="1" ht="24">
      <c r="A6" s="58" t="s">
        <v>284</v>
      </c>
      <c r="B6" s="7" t="s">
        <v>303</v>
      </c>
      <c r="C6" s="5"/>
      <c r="D6" s="5"/>
      <c r="E6" s="5"/>
      <c r="F6" s="5"/>
      <c r="G6" s="6"/>
      <c r="H6" s="5"/>
      <c r="I6" s="5"/>
      <c r="J6" s="5"/>
      <c r="K6" s="59"/>
      <c r="M6" s="144"/>
      <c r="S6" s="21"/>
    </row>
    <row r="7" spans="1:19" s="10" customFormat="1" ht="27" customHeight="1">
      <c r="A7" s="61" t="s">
        <v>30</v>
      </c>
      <c r="B7" s="5" t="s">
        <v>27</v>
      </c>
      <c r="C7" s="5"/>
      <c r="D7" s="5"/>
      <c r="E7" s="5"/>
      <c r="F7" s="5"/>
      <c r="G7" s="5"/>
      <c r="H7" s="5"/>
      <c r="I7" s="5"/>
      <c r="J7" s="5"/>
      <c r="K7" s="62"/>
      <c r="L7" s="25"/>
      <c r="M7" s="47"/>
      <c r="N7" s="22"/>
      <c r="O7" s="25"/>
      <c r="P7" s="25"/>
      <c r="Q7" s="25"/>
      <c r="R7" s="25"/>
      <c r="S7" s="47"/>
    </row>
    <row r="8" spans="1:19" s="2" customFormat="1" ht="24">
      <c r="A8" s="55" t="s">
        <v>23</v>
      </c>
      <c r="B8" s="24" t="s">
        <v>206</v>
      </c>
      <c r="C8" s="24"/>
      <c r="D8" s="24"/>
      <c r="E8" s="24"/>
      <c r="F8" s="24"/>
      <c r="G8" s="24"/>
      <c r="H8" s="24"/>
      <c r="I8" s="24"/>
      <c r="J8" s="24"/>
      <c r="K8" s="59" t="s">
        <v>22</v>
      </c>
      <c r="M8" s="144" t="s">
        <v>31</v>
      </c>
      <c r="N8" s="114" t="s">
        <v>207</v>
      </c>
      <c r="S8" s="21"/>
    </row>
    <row r="9" spans="1:19" s="2" customFormat="1" ht="24">
      <c r="A9" s="58"/>
      <c r="B9" s="8" t="s">
        <v>208</v>
      </c>
      <c r="C9" s="8"/>
      <c r="D9" s="8"/>
      <c r="E9" s="8"/>
      <c r="F9" s="8"/>
      <c r="G9" s="8"/>
      <c r="H9" s="8"/>
      <c r="I9" s="8"/>
      <c r="J9" s="8"/>
      <c r="K9" s="59" t="s">
        <v>33</v>
      </c>
      <c r="M9" s="144" t="s">
        <v>32</v>
      </c>
      <c r="N9" s="32" t="s">
        <v>210</v>
      </c>
      <c r="S9" s="21"/>
    </row>
    <row r="10" spans="1:19" s="2" customFormat="1" ht="24">
      <c r="A10" s="58" t="s">
        <v>29</v>
      </c>
      <c r="B10" s="8" t="s">
        <v>209</v>
      </c>
      <c r="C10" s="8"/>
      <c r="D10" s="8"/>
      <c r="E10" s="8"/>
      <c r="F10" s="8"/>
      <c r="G10" s="8"/>
      <c r="H10" s="8"/>
      <c r="I10" s="8"/>
      <c r="J10" s="8"/>
      <c r="K10" s="60"/>
      <c r="L10" s="10"/>
      <c r="M10" s="144" t="s">
        <v>28</v>
      </c>
      <c r="N10" s="32" t="s">
        <v>281</v>
      </c>
      <c r="Q10" s="9"/>
      <c r="R10" s="9"/>
      <c r="S10" s="21"/>
    </row>
    <row r="11" spans="1:19" s="2" customFormat="1" ht="24">
      <c r="A11" s="58" t="s">
        <v>26</v>
      </c>
      <c r="B11" s="8" t="s">
        <v>226</v>
      </c>
      <c r="C11" s="8"/>
      <c r="D11" s="8"/>
      <c r="E11" s="8"/>
      <c r="F11" s="8"/>
      <c r="G11" s="8"/>
      <c r="H11" s="8"/>
      <c r="I11" s="8"/>
      <c r="J11" s="8"/>
      <c r="K11" s="231"/>
      <c r="M11" s="144"/>
      <c r="N11" s="32"/>
      <c r="S11" s="21"/>
    </row>
    <row r="12" spans="1:19" s="2" customFormat="1" ht="24">
      <c r="A12" s="58"/>
      <c r="B12" s="8" t="s">
        <v>227</v>
      </c>
      <c r="C12" s="8"/>
      <c r="D12" s="8"/>
      <c r="E12" s="8"/>
      <c r="F12" s="8"/>
      <c r="G12" s="8"/>
      <c r="H12" s="8"/>
      <c r="I12" s="8"/>
      <c r="J12" s="8"/>
      <c r="K12" s="82"/>
      <c r="L12" s="22"/>
      <c r="M12" s="243"/>
      <c r="N12" s="32"/>
      <c r="O12" s="22"/>
      <c r="P12" s="22"/>
      <c r="Q12" s="22"/>
      <c r="R12" s="22"/>
      <c r="S12" s="23"/>
    </row>
    <row r="13" spans="1:19" s="2" customFormat="1" ht="24">
      <c r="A13" s="58"/>
      <c r="B13" s="8" t="s">
        <v>228</v>
      </c>
      <c r="C13" s="8"/>
      <c r="D13" s="8"/>
      <c r="E13" s="8"/>
      <c r="F13" s="8"/>
      <c r="G13" s="8"/>
      <c r="H13" s="8"/>
      <c r="I13" s="8"/>
      <c r="J13" s="8"/>
      <c r="K13" s="59" t="s">
        <v>0</v>
      </c>
      <c r="M13" s="144" t="s">
        <v>31</v>
      </c>
      <c r="N13" s="93" t="s">
        <v>215</v>
      </c>
      <c r="S13" s="21"/>
    </row>
    <row r="14" spans="1:19" s="2" customFormat="1" ht="24">
      <c r="A14" s="64" t="s">
        <v>24</v>
      </c>
      <c r="B14" s="35" t="s">
        <v>229</v>
      </c>
      <c r="C14" s="17"/>
      <c r="G14" s="17"/>
      <c r="K14" s="60" t="s">
        <v>34</v>
      </c>
      <c r="M14" s="144" t="s">
        <v>32</v>
      </c>
      <c r="N14" s="114" t="s">
        <v>47</v>
      </c>
      <c r="S14" s="33"/>
    </row>
    <row r="15" spans="1:19" s="2" customFormat="1" ht="24">
      <c r="A15" s="64"/>
      <c r="B15" s="35" t="s">
        <v>188</v>
      </c>
      <c r="C15" s="17"/>
      <c r="D15" s="35"/>
      <c r="G15" s="17"/>
      <c r="J15" s="35"/>
      <c r="K15" s="60"/>
      <c r="M15" s="144" t="s">
        <v>28</v>
      </c>
      <c r="N15" s="32" t="s">
        <v>95</v>
      </c>
      <c r="S15" s="33"/>
    </row>
    <row r="16" spans="1:19" s="2" customFormat="1" ht="24">
      <c r="A16" s="64"/>
      <c r="B16" s="35" t="s">
        <v>57</v>
      </c>
      <c r="C16" s="17"/>
      <c r="D16" s="35"/>
      <c r="G16" s="17"/>
      <c r="J16" s="35"/>
      <c r="K16" s="60"/>
      <c r="M16" s="144"/>
      <c r="N16" s="32"/>
      <c r="S16" s="33"/>
    </row>
    <row r="17" spans="1:19" s="2" customFormat="1" ht="24">
      <c r="A17" s="65" t="s">
        <v>20</v>
      </c>
      <c r="B17" s="11" t="s">
        <v>108</v>
      </c>
      <c r="C17" s="11"/>
      <c r="E17" s="11"/>
      <c r="F17" s="11"/>
      <c r="J17" s="10"/>
      <c r="K17" s="60"/>
      <c r="L17" s="66"/>
      <c r="M17" s="144"/>
      <c r="N17" s="32"/>
      <c r="S17" s="21"/>
    </row>
    <row r="18" spans="1:19" s="10" customFormat="1" ht="26.25" customHeight="1">
      <c r="A18" s="67" t="s">
        <v>25</v>
      </c>
      <c r="B18" s="25" t="s">
        <v>216</v>
      </c>
      <c r="C18" s="25"/>
      <c r="D18" s="25"/>
      <c r="E18" s="25"/>
      <c r="F18" s="25"/>
      <c r="G18" s="25"/>
      <c r="H18" s="25"/>
      <c r="I18" s="25"/>
      <c r="J18" s="25"/>
      <c r="K18" s="68"/>
      <c r="L18" s="25"/>
      <c r="M18" s="243"/>
      <c r="N18" s="52"/>
      <c r="O18" s="45"/>
      <c r="P18" s="45"/>
      <c r="Q18" s="45"/>
      <c r="R18" s="45"/>
      <c r="S18" s="46"/>
    </row>
    <row r="19" spans="1:19" s="12" customFormat="1" ht="27.75" customHeight="1">
      <c r="A19" s="223" t="s">
        <v>1</v>
      </c>
      <c r="B19" s="223" t="s">
        <v>2</v>
      </c>
      <c r="C19" s="224" t="s">
        <v>3</v>
      </c>
      <c r="D19" s="354" t="s">
        <v>4</v>
      </c>
      <c r="E19" s="355"/>
      <c r="F19" s="355"/>
      <c r="G19" s="356"/>
      <c r="H19" s="354" t="s">
        <v>5</v>
      </c>
      <c r="I19" s="355"/>
      <c r="J19" s="355"/>
      <c r="K19" s="356"/>
      <c r="L19" s="432" t="s">
        <v>6</v>
      </c>
      <c r="M19" s="433"/>
      <c r="N19" s="434"/>
      <c r="O19" s="354" t="s">
        <v>7</v>
      </c>
      <c r="P19" s="355"/>
      <c r="Q19" s="356"/>
      <c r="R19" s="428" t="s">
        <v>21</v>
      </c>
      <c r="S19" s="429"/>
    </row>
    <row r="20" spans="1:19" s="12" customFormat="1" ht="27.75" customHeight="1">
      <c r="A20" s="223"/>
      <c r="B20" s="223"/>
      <c r="C20" s="224"/>
      <c r="D20" s="228" t="s">
        <v>8</v>
      </c>
      <c r="E20" s="228" t="s">
        <v>9</v>
      </c>
      <c r="F20" s="430" t="s">
        <v>10</v>
      </c>
      <c r="G20" s="431"/>
      <c r="H20" s="430" t="s">
        <v>11</v>
      </c>
      <c r="I20" s="431"/>
      <c r="J20" s="228" t="s">
        <v>12</v>
      </c>
      <c r="K20" s="228" t="s">
        <v>13</v>
      </c>
      <c r="L20" s="228" t="s">
        <v>14</v>
      </c>
      <c r="M20" s="228" t="s">
        <v>15</v>
      </c>
      <c r="N20" s="228" t="s">
        <v>16</v>
      </c>
      <c r="O20" s="228" t="s">
        <v>17</v>
      </c>
      <c r="P20" s="228" t="s">
        <v>18</v>
      </c>
      <c r="Q20" s="229" t="s">
        <v>19</v>
      </c>
      <c r="R20" s="228" t="s">
        <v>342</v>
      </c>
      <c r="S20" s="228" t="s">
        <v>343</v>
      </c>
    </row>
    <row r="21" spans="1:19" s="12" customFormat="1" ht="25.5" customHeight="1">
      <c r="A21" s="226"/>
      <c r="B21" s="226"/>
      <c r="C21" s="227"/>
      <c r="D21" s="228" t="s">
        <v>8</v>
      </c>
      <c r="E21" s="228" t="s">
        <v>9</v>
      </c>
      <c r="F21" s="228" t="s">
        <v>342</v>
      </c>
      <c r="G21" s="228" t="s">
        <v>343</v>
      </c>
      <c r="H21" s="228" t="s">
        <v>342</v>
      </c>
      <c r="I21" s="228" t="s">
        <v>343</v>
      </c>
      <c r="J21" s="228"/>
      <c r="K21" s="228"/>
      <c r="L21" s="228"/>
      <c r="M21" s="228"/>
      <c r="N21" s="228"/>
      <c r="O21" s="228"/>
      <c r="P21" s="228"/>
      <c r="Q21" s="229"/>
      <c r="R21" s="228" t="s">
        <v>342</v>
      </c>
      <c r="S21" s="228" t="s">
        <v>343</v>
      </c>
    </row>
    <row r="22" spans="1:19" s="14" customFormat="1" ht="52.5" customHeight="1">
      <c r="A22" s="210" t="s">
        <v>230</v>
      </c>
      <c r="B22" s="204" t="s">
        <v>84</v>
      </c>
      <c r="C22" s="40" t="s">
        <v>51</v>
      </c>
      <c r="D22" s="40" t="s">
        <v>125</v>
      </c>
      <c r="E22" s="40" t="s">
        <v>125</v>
      </c>
      <c r="F22" s="40" t="s">
        <v>125</v>
      </c>
      <c r="G22" s="40">
        <v>100</v>
      </c>
      <c r="H22" s="40">
        <v>100</v>
      </c>
      <c r="I22" s="40">
        <v>0</v>
      </c>
      <c r="J22" s="40">
        <v>100</v>
      </c>
      <c r="K22" s="40">
        <v>100</v>
      </c>
      <c r="L22" s="40">
        <v>100</v>
      </c>
      <c r="M22" s="40">
        <v>100</v>
      </c>
      <c r="N22" s="40">
        <v>100</v>
      </c>
      <c r="O22" s="40">
        <v>100</v>
      </c>
      <c r="P22" s="40">
        <v>100</v>
      </c>
      <c r="Q22" s="40">
        <v>100</v>
      </c>
      <c r="R22" s="40">
        <v>100</v>
      </c>
      <c r="S22" s="40">
        <v>100</v>
      </c>
    </row>
    <row r="23" spans="1:19" s="14" customFormat="1" ht="52.5" customHeight="1">
      <c r="A23" s="211" t="s">
        <v>231</v>
      </c>
      <c r="B23" s="205" t="s">
        <v>220</v>
      </c>
      <c r="C23" s="40" t="s">
        <v>221</v>
      </c>
      <c r="D23" s="40" t="s">
        <v>125</v>
      </c>
      <c r="E23" s="40" t="s">
        <v>125</v>
      </c>
      <c r="F23" s="40" t="s">
        <v>125</v>
      </c>
      <c r="G23" s="40">
        <v>1</v>
      </c>
      <c r="H23" s="40">
        <v>1</v>
      </c>
      <c r="I23" s="40">
        <v>0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/>
      <c r="R23" s="40">
        <v>8</v>
      </c>
      <c r="S23" s="40">
        <v>1</v>
      </c>
    </row>
    <row r="24" spans="1:19" s="14" customFormat="1" ht="52.5" customHeight="1">
      <c r="A24" s="211" t="s">
        <v>232</v>
      </c>
      <c r="B24" s="212" t="s">
        <v>233</v>
      </c>
      <c r="C24" s="40" t="s">
        <v>234</v>
      </c>
      <c r="D24" s="209" t="s">
        <v>125</v>
      </c>
      <c r="E24" s="209" t="s">
        <v>125</v>
      </c>
      <c r="F24" s="209" t="s">
        <v>125</v>
      </c>
      <c r="G24" s="209" t="s">
        <v>125</v>
      </c>
      <c r="H24" s="206" t="s">
        <v>235</v>
      </c>
      <c r="I24" s="206" t="s">
        <v>235</v>
      </c>
      <c r="J24" s="206" t="s">
        <v>235</v>
      </c>
      <c r="K24" s="206" t="s">
        <v>235</v>
      </c>
      <c r="L24" s="206" t="s">
        <v>235</v>
      </c>
      <c r="M24" s="206" t="s">
        <v>235</v>
      </c>
      <c r="N24" s="206" t="s">
        <v>235</v>
      </c>
      <c r="O24" s="206" t="s">
        <v>235</v>
      </c>
      <c r="P24" s="206" t="s">
        <v>235</v>
      </c>
      <c r="Q24" s="206" t="s">
        <v>235</v>
      </c>
      <c r="R24" s="206" t="s">
        <v>236</v>
      </c>
      <c r="S24" s="206" t="s">
        <v>235</v>
      </c>
    </row>
    <row r="25" spans="1:19" s="14" customFormat="1" ht="69.75" customHeight="1">
      <c r="A25" s="213" t="s">
        <v>237</v>
      </c>
      <c r="B25" s="204" t="s">
        <v>238</v>
      </c>
      <c r="C25" s="40" t="s">
        <v>51</v>
      </c>
      <c r="D25" s="40" t="s">
        <v>125</v>
      </c>
      <c r="E25" s="40" t="s">
        <v>125</v>
      </c>
      <c r="F25" s="40" t="s">
        <v>125</v>
      </c>
      <c r="G25" s="40">
        <v>100</v>
      </c>
      <c r="H25" s="40">
        <v>100</v>
      </c>
      <c r="I25" s="40">
        <v>100</v>
      </c>
      <c r="J25" s="40">
        <v>100</v>
      </c>
      <c r="K25" s="40">
        <v>100</v>
      </c>
      <c r="L25" s="40">
        <v>100</v>
      </c>
      <c r="M25" s="40">
        <v>100</v>
      </c>
      <c r="N25" s="40">
        <v>100</v>
      </c>
      <c r="O25" s="40">
        <v>100</v>
      </c>
      <c r="P25" s="40">
        <v>100</v>
      </c>
      <c r="Q25" s="40"/>
      <c r="R25" s="40">
        <v>100</v>
      </c>
      <c r="S25" s="40">
        <v>100</v>
      </c>
    </row>
    <row r="26" ht="24">
      <c r="A26" s="1" t="s">
        <v>341</v>
      </c>
    </row>
  </sheetData>
  <sheetProtection/>
  <mergeCells count="9">
    <mergeCell ref="R19:S19"/>
    <mergeCell ref="F20:G20"/>
    <mergeCell ref="H20:I20"/>
    <mergeCell ref="A1:S1"/>
    <mergeCell ref="A2:S2"/>
    <mergeCell ref="D19:G19"/>
    <mergeCell ref="H19:K19"/>
    <mergeCell ref="L19:N19"/>
    <mergeCell ref="O19:Q19"/>
  </mergeCells>
  <printOptions/>
  <pageMargins left="0.3937007874015748" right="0.3937007874015748" top="0.7874015748031497" bottom="0.3937007874015748" header="0.31496062992125984" footer="0.31496062992125984"/>
  <pageSetup fitToWidth="0" fitToHeight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36.8515625" style="1" customWidth="1"/>
    <col min="2" max="2" width="27.57421875" style="1" customWidth="1"/>
    <col min="3" max="3" width="8.140625" style="18" customWidth="1"/>
    <col min="4" max="5" width="6.28125" style="1" customWidth="1"/>
    <col min="6" max="7" width="6.140625" style="1" customWidth="1"/>
    <col min="8" max="8" width="6.00390625" style="1" customWidth="1"/>
    <col min="9" max="9" width="6.421875" style="1" customWidth="1"/>
    <col min="10" max="10" width="6.140625" style="1" customWidth="1"/>
    <col min="11" max="11" width="6.8515625" style="1" customWidth="1"/>
    <col min="12" max="12" width="6.57421875" style="1" customWidth="1"/>
    <col min="13" max="13" width="7.140625" style="19" customWidth="1"/>
    <col min="14" max="14" width="6.57421875" style="19" customWidth="1"/>
    <col min="15" max="15" width="7.28125" style="19" customWidth="1"/>
    <col min="16" max="17" width="7.00390625" style="19" customWidth="1"/>
    <col min="18" max="18" width="6.140625" style="19" customWidth="1"/>
    <col min="19" max="19" width="6.421875" style="19" customWidth="1"/>
    <col min="20" max="20" width="5.57421875" style="19" customWidth="1"/>
    <col min="21" max="21" width="6.421875" style="19" customWidth="1"/>
    <col min="22" max="16384" width="9.140625" style="1" customWidth="1"/>
  </cols>
  <sheetData>
    <row r="1" spans="1:21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3"/>
    </row>
    <row r="2" spans="1:21" ht="24">
      <c r="A2" s="357" t="s">
        <v>239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9"/>
    </row>
    <row r="3" spans="1:21" s="2" customFormat="1" ht="24">
      <c r="A3" s="55" t="s">
        <v>181</v>
      </c>
      <c r="B3" s="139" t="s">
        <v>300</v>
      </c>
      <c r="C3" s="3"/>
      <c r="D3" s="3"/>
      <c r="E3" s="3"/>
      <c r="F3" s="3"/>
      <c r="G3" s="3"/>
      <c r="H3" s="3"/>
      <c r="I3" s="3"/>
      <c r="J3" s="3"/>
      <c r="K3" s="3"/>
      <c r="L3" s="3"/>
      <c r="M3" s="76" t="s">
        <v>35</v>
      </c>
      <c r="N3" s="29"/>
      <c r="O3" s="94" t="s">
        <v>31</v>
      </c>
      <c r="P3" s="93" t="s">
        <v>203</v>
      </c>
      <c r="Q3" s="29"/>
      <c r="R3" s="20"/>
      <c r="S3" s="20"/>
      <c r="T3" s="20"/>
      <c r="U3" s="30"/>
    </row>
    <row r="4" spans="1:21" s="2" customFormat="1" ht="24">
      <c r="A4" s="58" t="s">
        <v>282</v>
      </c>
      <c r="B4" s="5" t="s">
        <v>300</v>
      </c>
      <c r="C4" s="5"/>
      <c r="D4" s="5"/>
      <c r="E4" s="5"/>
      <c r="F4" s="5"/>
      <c r="G4" s="5"/>
      <c r="H4" s="5"/>
      <c r="I4" s="5"/>
      <c r="J4" s="5"/>
      <c r="K4" s="5"/>
      <c r="L4" s="5"/>
      <c r="M4" s="60" t="s">
        <v>36</v>
      </c>
      <c r="O4" s="144" t="s">
        <v>32</v>
      </c>
      <c r="P4" s="151" t="s">
        <v>204</v>
      </c>
      <c r="U4" s="28"/>
    </row>
    <row r="5" spans="1:21" s="2" customFormat="1" ht="24">
      <c r="A5" s="58" t="s">
        <v>283</v>
      </c>
      <c r="B5" s="5" t="s">
        <v>332</v>
      </c>
      <c r="C5" s="5"/>
      <c r="D5" s="5"/>
      <c r="E5" s="5"/>
      <c r="I5" s="6"/>
      <c r="J5" s="6"/>
      <c r="K5" s="5"/>
      <c r="L5" s="5"/>
      <c r="M5" s="60"/>
      <c r="N5" s="10"/>
      <c r="O5" s="144" t="s">
        <v>28</v>
      </c>
      <c r="P5" s="32" t="s">
        <v>205</v>
      </c>
      <c r="Q5" s="10"/>
      <c r="S5" s="9"/>
      <c r="T5" s="9"/>
      <c r="U5" s="28"/>
    </row>
    <row r="6" spans="1:21" s="2" customFormat="1" ht="24">
      <c r="A6" s="58" t="s">
        <v>284</v>
      </c>
      <c r="B6" s="7" t="s">
        <v>303</v>
      </c>
      <c r="C6" s="5"/>
      <c r="D6" s="5"/>
      <c r="E6" s="5"/>
      <c r="F6" s="5"/>
      <c r="G6" s="5"/>
      <c r="H6" s="5"/>
      <c r="I6" s="6"/>
      <c r="J6" s="6"/>
      <c r="K6" s="5"/>
      <c r="L6" s="5"/>
      <c r="M6" s="59"/>
      <c r="O6" s="144"/>
      <c r="U6" s="21"/>
    </row>
    <row r="7" spans="1:21" s="10" customFormat="1" ht="27.75" customHeight="1">
      <c r="A7" s="61" t="s">
        <v>30</v>
      </c>
      <c r="B7" s="5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62"/>
      <c r="N7" s="25"/>
      <c r="O7" s="47"/>
      <c r="P7" s="22"/>
      <c r="Q7" s="25"/>
      <c r="R7" s="25"/>
      <c r="S7" s="25"/>
      <c r="T7" s="25"/>
      <c r="U7" s="47"/>
    </row>
    <row r="8" spans="1:21" s="2" customFormat="1" ht="24">
      <c r="A8" s="55" t="s">
        <v>23</v>
      </c>
      <c r="B8" s="436" t="s">
        <v>240</v>
      </c>
      <c r="C8" s="437"/>
      <c r="D8" s="437"/>
      <c r="E8" s="437"/>
      <c r="F8" s="437"/>
      <c r="G8" s="437"/>
      <c r="H8" s="437"/>
      <c r="I8" s="437"/>
      <c r="J8" s="437"/>
      <c r="K8" s="437"/>
      <c r="L8" s="438"/>
      <c r="M8" s="59" t="s">
        <v>22</v>
      </c>
      <c r="O8" s="144" t="s">
        <v>31</v>
      </c>
      <c r="P8" s="114" t="s">
        <v>207</v>
      </c>
      <c r="U8" s="21"/>
    </row>
    <row r="9" spans="1:21" s="2" customFormat="1" ht="24">
      <c r="A9" s="58"/>
      <c r="B9" s="201" t="s">
        <v>241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332" t="s">
        <v>33</v>
      </c>
      <c r="O9" s="144" t="s">
        <v>32</v>
      </c>
      <c r="P9" s="32" t="s">
        <v>210</v>
      </c>
      <c r="U9" s="21"/>
    </row>
    <row r="10" spans="1:21" s="2" customFormat="1" ht="24">
      <c r="A10" s="58" t="s">
        <v>29</v>
      </c>
      <c r="B10" s="8" t="s">
        <v>242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60"/>
      <c r="N10" s="10"/>
      <c r="O10" s="144" t="s">
        <v>28</v>
      </c>
      <c r="P10" s="32" t="s">
        <v>281</v>
      </c>
      <c r="Q10" s="10"/>
      <c r="S10" s="9"/>
      <c r="T10" s="9"/>
      <c r="U10" s="21"/>
    </row>
    <row r="11" spans="1:21" s="2" customFormat="1" ht="24">
      <c r="A11" s="58" t="s">
        <v>26</v>
      </c>
      <c r="B11" s="8" t="s">
        <v>243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60"/>
      <c r="N11" s="10"/>
      <c r="O11" s="144"/>
      <c r="P11" s="32"/>
      <c r="Q11" s="10"/>
      <c r="S11" s="9"/>
      <c r="T11" s="9"/>
      <c r="U11" s="21"/>
    </row>
    <row r="12" spans="1:21" s="2" customFormat="1" ht="24">
      <c r="A12" s="58"/>
      <c r="B12" s="8" t="s">
        <v>244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78"/>
      <c r="N12" s="25"/>
      <c r="O12" s="243"/>
      <c r="P12" s="32"/>
      <c r="Q12" s="25"/>
      <c r="R12" s="22"/>
      <c r="S12" s="41"/>
      <c r="T12" s="41"/>
      <c r="U12" s="23"/>
    </row>
    <row r="13" spans="1:21" s="2" customFormat="1" ht="24">
      <c r="A13" s="58"/>
      <c r="B13" s="8" t="s">
        <v>245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59" t="s">
        <v>0</v>
      </c>
      <c r="N13" s="10"/>
      <c r="O13" s="144" t="s">
        <v>31</v>
      </c>
      <c r="P13" s="93" t="s">
        <v>215</v>
      </c>
      <c r="Q13" s="10"/>
      <c r="S13" s="9"/>
      <c r="T13" s="9"/>
      <c r="U13" s="21"/>
    </row>
    <row r="14" spans="1:21" s="2" customFormat="1" ht="24">
      <c r="A14" s="64" t="s">
        <v>24</v>
      </c>
      <c r="B14" s="35" t="s">
        <v>246</v>
      </c>
      <c r="C14" s="17"/>
      <c r="I14" s="17"/>
      <c r="J14" s="17"/>
      <c r="M14" s="60" t="s">
        <v>34</v>
      </c>
      <c r="O14" s="144" t="s">
        <v>32</v>
      </c>
      <c r="P14" s="114" t="s">
        <v>47</v>
      </c>
      <c r="U14" s="33"/>
    </row>
    <row r="15" spans="1:21" s="2" customFormat="1" ht="24">
      <c r="A15" s="64"/>
      <c r="B15" s="35" t="s">
        <v>188</v>
      </c>
      <c r="C15" s="17"/>
      <c r="D15" s="35"/>
      <c r="E15" s="35"/>
      <c r="I15" s="17"/>
      <c r="J15" s="17"/>
      <c r="L15" s="35"/>
      <c r="M15" s="60"/>
      <c r="O15" s="144" t="s">
        <v>28</v>
      </c>
      <c r="P15" s="32" t="s">
        <v>95</v>
      </c>
      <c r="U15" s="33"/>
    </row>
    <row r="16" spans="1:21" s="2" customFormat="1" ht="24">
      <c r="A16" s="64"/>
      <c r="B16" s="35" t="s">
        <v>57</v>
      </c>
      <c r="C16" s="17"/>
      <c r="D16" s="35"/>
      <c r="E16" s="35"/>
      <c r="I16" s="17"/>
      <c r="J16" s="17"/>
      <c r="L16" s="35"/>
      <c r="M16" s="60"/>
      <c r="O16" s="144"/>
      <c r="P16" s="32"/>
      <c r="U16" s="33"/>
    </row>
    <row r="17" spans="1:21" s="2" customFormat="1" ht="24">
      <c r="A17" s="65" t="s">
        <v>20</v>
      </c>
      <c r="B17" s="11" t="s">
        <v>108</v>
      </c>
      <c r="C17" s="11"/>
      <c r="D17" s="11"/>
      <c r="E17" s="11"/>
      <c r="F17" s="11"/>
      <c r="G17" s="11"/>
      <c r="H17" s="11"/>
      <c r="L17" s="10"/>
      <c r="M17" s="60"/>
      <c r="N17" s="66"/>
      <c r="O17" s="144"/>
      <c r="P17" s="32"/>
      <c r="U17" s="21"/>
    </row>
    <row r="18" spans="1:21" s="10" customFormat="1" ht="29.25" customHeight="1">
      <c r="A18" s="67" t="s">
        <v>25</v>
      </c>
      <c r="B18" s="25" t="s">
        <v>216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68"/>
      <c r="N18" s="25"/>
      <c r="O18" s="243"/>
      <c r="P18" s="52"/>
      <c r="Q18" s="45"/>
      <c r="R18" s="45"/>
      <c r="S18" s="45"/>
      <c r="T18" s="45"/>
      <c r="U18" s="46"/>
    </row>
    <row r="19" spans="1:21" s="12" customFormat="1" ht="27.75" customHeight="1">
      <c r="A19" s="223" t="s">
        <v>1</v>
      </c>
      <c r="B19" s="223" t="s">
        <v>2</v>
      </c>
      <c r="C19" s="224" t="s">
        <v>3</v>
      </c>
      <c r="D19" s="354" t="s">
        <v>4</v>
      </c>
      <c r="E19" s="355"/>
      <c r="F19" s="355"/>
      <c r="G19" s="355"/>
      <c r="H19" s="355"/>
      <c r="I19" s="356"/>
      <c r="J19" s="432" t="s">
        <v>5</v>
      </c>
      <c r="K19" s="433"/>
      <c r="L19" s="433"/>
      <c r="M19" s="434"/>
      <c r="N19" s="432" t="s">
        <v>6</v>
      </c>
      <c r="O19" s="433"/>
      <c r="P19" s="434"/>
      <c r="Q19" s="354" t="s">
        <v>7</v>
      </c>
      <c r="R19" s="355"/>
      <c r="S19" s="356"/>
      <c r="T19" s="435" t="s">
        <v>21</v>
      </c>
      <c r="U19" s="435"/>
    </row>
    <row r="20" spans="1:21" s="12" customFormat="1" ht="27.75" customHeight="1">
      <c r="A20" s="223"/>
      <c r="B20" s="223"/>
      <c r="C20" s="224"/>
      <c r="D20" s="430" t="s">
        <v>8</v>
      </c>
      <c r="E20" s="431"/>
      <c r="F20" s="430" t="s">
        <v>9</v>
      </c>
      <c r="G20" s="431"/>
      <c r="H20" s="430" t="s">
        <v>10</v>
      </c>
      <c r="I20" s="431"/>
      <c r="J20" s="430" t="s">
        <v>11</v>
      </c>
      <c r="K20" s="431"/>
      <c r="L20" s="228" t="s">
        <v>12</v>
      </c>
      <c r="M20" s="228" t="s">
        <v>13</v>
      </c>
      <c r="N20" s="228" t="s">
        <v>14</v>
      </c>
      <c r="O20" s="228" t="s">
        <v>15</v>
      </c>
      <c r="P20" s="228" t="s">
        <v>16</v>
      </c>
      <c r="Q20" s="228" t="s">
        <v>17</v>
      </c>
      <c r="R20" s="228" t="s">
        <v>18</v>
      </c>
      <c r="S20" s="229" t="s">
        <v>19</v>
      </c>
      <c r="T20" s="346"/>
      <c r="U20" s="225"/>
    </row>
    <row r="21" spans="1:21" s="12" customFormat="1" ht="25.5" customHeight="1">
      <c r="A21" s="226"/>
      <c r="B21" s="226"/>
      <c r="C21" s="227"/>
      <c r="D21" s="228" t="s">
        <v>342</v>
      </c>
      <c r="E21" s="228" t="s">
        <v>343</v>
      </c>
      <c r="F21" s="228" t="s">
        <v>342</v>
      </c>
      <c r="G21" s="228" t="s">
        <v>343</v>
      </c>
      <c r="H21" s="228" t="s">
        <v>342</v>
      </c>
      <c r="I21" s="228" t="s">
        <v>343</v>
      </c>
      <c r="J21" s="228"/>
      <c r="K21" s="228" t="s">
        <v>11</v>
      </c>
      <c r="L21" s="228" t="s">
        <v>12</v>
      </c>
      <c r="M21" s="228" t="s">
        <v>13</v>
      </c>
      <c r="N21" s="228" t="s">
        <v>14</v>
      </c>
      <c r="O21" s="228" t="s">
        <v>15</v>
      </c>
      <c r="P21" s="228" t="s">
        <v>16</v>
      </c>
      <c r="Q21" s="228" t="s">
        <v>17</v>
      </c>
      <c r="R21" s="228" t="s">
        <v>18</v>
      </c>
      <c r="S21" s="229" t="s">
        <v>19</v>
      </c>
      <c r="T21" s="344" t="s">
        <v>342</v>
      </c>
      <c r="U21" s="230" t="s">
        <v>343</v>
      </c>
    </row>
    <row r="22" spans="1:21" s="14" customFormat="1" ht="66.75" customHeight="1">
      <c r="A22" s="194" t="s">
        <v>247</v>
      </c>
      <c r="B22" s="204" t="s">
        <v>84</v>
      </c>
      <c r="C22" s="40" t="s">
        <v>51</v>
      </c>
      <c r="D22" s="40">
        <v>100</v>
      </c>
      <c r="E22" s="40">
        <v>100</v>
      </c>
      <c r="F22" s="40">
        <v>100</v>
      </c>
      <c r="G22" s="40">
        <v>100</v>
      </c>
      <c r="H22" s="40">
        <v>100</v>
      </c>
      <c r="I22" s="40">
        <v>100</v>
      </c>
      <c r="J22" s="40">
        <v>100</v>
      </c>
      <c r="K22" s="40">
        <v>100</v>
      </c>
      <c r="L22" s="40">
        <v>100</v>
      </c>
      <c r="M22" s="40">
        <v>100</v>
      </c>
      <c r="N22" s="40">
        <v>100</v>
      </c>
      <c r="O22" s="40">
        <v>100</v>
      </c>
      <c r="P22" s="40">
        <v>100</v>
      </c>
      <c r="Q22" s="40">
        <v>100</v>
      </c>
      <c r="R22" s="40">
        <v>100</v>
      </c>
      <c r="S22" s="40">
        <v>100</v>
      </c>
      <c r="T22" s="40">
        <v>100</v>
      </c>
      <c r="U22" s="40">
        <v>100</v>
      </c>
    </row>
    <row r="23" spans="1:21" s="14" customFormat="1" ht="66.75" customHeight="1">
      <c r="A23" s="194" t="s">
        <v>248</v>
      </c>
      <c r="B23" s="205" t="s">
        <v>249</v>
      </c>
      <c r="C23" s="40" t="s">
        <v>250</v>
      </c>
      <c r="D23" s="40">
        <v>24</v>
      </c>
      <c r="E23" s="40">
        <v>4</v>
      </c>
      <c r="F23" s="40">
        <v>24</v>
      </c>
      <c r="G23" s="40">
        <v>5</v>
      </c>
      <c r="H23" s="40">
        <v>24</v>
      </c>
      <c r="I23" s="40">
        <v>7</v>
      </c>
      <c r="J23" s="40">
        <v>24</v>
      </c>
      <c r="K23" s="40">
        <v>4</v>
      </c>
      <c r="L23" s="40">
        <v>24</v>
      </c>
      <c r="M23" s="40">
        <v>24</v>
      </c>
      <c r="N23" s="40">
        <v>24</v>
      </c>
      <c r="O23" s="40">
        <v>24</v>
      </c>
      <c r="P23" s="40">
        <v>24</v>
      </c>
      <c r="Q23" s="40">
        <v>24</v>
      </c>
      <c r="R23" s="40">
        <v>24</v>
      </c>
      <c r="S23" s="40">
        <v>24</v>
      </c>
      <c r="T23" s="40">
        <v>288</v>
      </c>
      <c r="U23" s="40">
        <v>20</v>
      </c>
    </row>
    <row r="24" spans="1:21" s="14" customFormat="1" ht="66.75" customHeight="1">
      <c r="A24" s="194" t="s">
        <v>251</v>
      </c>
      <c r="B24" s="204" t="s">
        <v>252</v>
      </c>
      <c r="C24" s="40" t="s">
        <v>51</v>
      </c>
      <c r="D24" s="40">
        <v>100</v>
      </c>
      <c r="E24" s="40">
        <v>100</v>
      </c>
      <c r="F24" s="40">
        <v>100</v>
      </c>
      <c r="G24" s="40">
        <v>100</v>
      </c>
      <c r="H24" s="40">
        <v>100</v>
      </c>
      <c r="I24" s="40">
        <v>100</v>
      </c>
      <c r="J24" s="40">
        <v>100</v>
      </c>
      <c r="K24" s="40">
        <v>100</v>
      </c>
      <c r="L24" s="40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</row>
    <row r="25" ht="24">
      <c r="A25" s="345" t="s">
        <v>344</v>
      </c>
    </row>
  </sheetData>
  <sheetProtection/>
  <mergeCells count="12">
    <mergeCell ref="D20:E20"/>
    <mergeCell ref="F20:G20"/>
    <mergeCell ref="H20:I20"/>
    <mergeCell ref="J20:K20"/>
    <mergeCell ref="T19:U19"/>
    <mergeCell ref="A1:U1"/>
    <mergeCell ref="A2:U2"/>
    <mergeCell ref="B8:L8"/>
    <mergeCell ref="D19:I19"/>
    <mergeCell ref="N19:P19"/>
    <mergeCell ref="Q19:S19"/>
    <mergeCell ref="J19:M1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D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140625" style="215" customWidth="1"/>
    <col min="2" max="2" width="76.7109375" style="215" customWidth="1"/>
    <col min="3" max="3" width="31.421875" style="215" customWidth="1"/>
    <col min="4" max="4" width="36.7109375" style="215" customWidth="1"/>
    <col min="5" max="16384" width="9.140625" style="215" customWidth="1"/>
  </cols>
  <sheetData>
    <row r="1" spans="1:4" ht="23.25">
      <c r="A1" s="439" t="s">
        <v>275</v>
      </c>
      <c r="B1" s="439"/>
      <c r="C1" s="439"/>
      <c r="D1" s="439"/>
    </row>
    <row r="2" spans="1:4" ht="20.25">
      <c r="A2" s="440" t="s">
        <v>272</v>
      </c>
      <c r="B2" s="440"/>
      <c r="C2" s="440"/>
      <c r="D2" s="440"/>
    </row>
    <row r="3" spans="1:4" ht="20.25">
      <c r="A3" s="218" t="s">
        <v>255</v>
      </c>
      <c r="B3" s="218" t="s">
        <v>253</v>
      </c>
      <c r="C3" s="218" t="s">
        <v>254</v>
      </c>
      <c r="D3" s="218" t="s">
        <v>274</v>
      </c>
    </row>
    <row r="4" spans="1:4" ht="20.25">
      <c r="A4" s="219">
        <v>1</v>
      </c>
      <c r="B4" s="216" t="s">
        <v>263</v>
      </c>
      <c r="C4" s="219" t="s">
        <v>265</v>
      </c>
      <c r="D4" s="216" t="s">
        <v>260</v>
      </c>
    </row>
    <row r="5" spans="1:4" ht="20.25">
      <c r="A5" s="219">
        <v>2</v>
      </c>
      <c r="B5" s="216" t="s">
        <v>256</v>
      </c>
      <c r="C5" s="219" t="s">
        <v>265</v>
      </c>
      <c r="D5" s="216" t="s">
        <v>261</v>
      </c>
    </row>
    <row r="6" spans="1:4" ht="20.25">
      <c r="A6" s="219">
        <v>3</v>
      </c>
      <c r="B6" s="216" t="s">
        <v>257</v>
      </c>
      <c r="C6" s="219" t="s">
        <v>265</v>
      </c>
      <c r="D6" s="216" t="s">
        <v>261</v>
      </c>
    </row>
    <row r="7" spans="1:4" ht="20.25">
      <c r="A7" s="219">
        <v>4</v>
      </c>
      <c r="B7" s="216" t="s">
        <v>258</v>
      </c>
      <c r="C7" s="219" t="s">
        <v>265</v>
      </c>
      <c r="D7" s="216" t="s">
        <v>260</v>
      </c>
    </row>
    <row r="8" spans="1:4" ht="20.25">
      <c r="A8" s="219">
        <v>5</v>
      </c>
      <c r="B8" s="216" t="s">
        <v>259</v>
      </c>
      <c r="C8" s="219" t="s">
        <v>265</v>
      </c>
      <c r="D8" s="216" t="s">
        <v>262</v>
      </c>
    </row>
    <row r="9" spans="1:4" ht="20.25">
      <c r="A9" s="218" t="s">
        <v>255</v>
      </c>
      <c r="B9" s="232" t="s">
        <v>253</v>
      </c>
      <c r="C9" s="218" t="s">
        <v>254</v>
      </c>
      <c r="D9" s="218" t="s">
        <v>274</v>
      </c>
    </row>
    <row r="10" spans="1:4" ht="20.25">
      <c r="A10" s="219">
        <v>1</v>
      </c>
      <c r="B10" s="216" t="s">
        <v>276</v>
      </c>
      <c r="C10" s="219" t="s">
        <v>264</v>
      </c>
      <c r="D10" s="216" t="s">
        <v>260</v>
      </c>
    </row>
    <row r="11" spans="1:4" ht="20.25">
      <c r="A11" s="219">
        <v>2</v>
      </c>
      <c r="B11" s="216" t="s">
        <v>273</v>
      </c>
      <c r="C11" s="219" t="s">
        <v>264</v>
      </c>
      <c r="D11" s="216" t="s">
        <v>260</v>
      </c>
    </row>
    <row r="12" spans="1:4" ht="20.25">
      <c r="A12" s="219">
        <v>3</v>
      </c>
      <c r="B12" s="216" t="s">
        <v>263</v>
      </c>
      <c r="C12" s="219" t="s">
        <v>264</v>
      </c>
      <c r="D12" s="216" t="s">
        <v>260</v>
      </c>
    </row>
    <row r="13" spans="1:4" ht="20.25">
      <c r="A13" s="219">
        <v>4</v>
      </c>
      <c r="B13" s="216" t="s">
        <v>266</v>
      </c>
      <c r="C13" s="219" t="s">
        <v>264</v>
      </c>
      <c r="D13" s="216" t="s">
        <v>260</v>
      </c>
    </row>
    <row r="14" spans="1:4" ht="20.25">
      <c r="A14" s="219">
        <v>5</v>
      </c>
      <c r="B14" s="216" t="s">
        <v>267</v>
      </c>
      <c r="C14" s="219" t="s">
        <v>264</v>
      </c>
      <c r="D14" s="216" t="s">
        <v>260</v>
      </c>
    </row>
    <row r="15" spans="1:4" ht="20.25">
      <c r="A15" s="219">
        <v>6</v>
      </c>
      <c r="B15" s="216" t="s">
        <v>279</v>
      </c>
      <c r="C15" s="219" t="s">
        <v>264</v>
      </c>
      <c r="D15" s="216" t="s">
        <v>270</v>
      </c>
    </row>
    <row r="16" spans="1:4" ht="20.25">
      <c r="A16" s="219">
        <v>7</v>
      </c>
      <c r="B16" s="216" t="s">
        <v>280</v>
      </c>
      <c r="C16" s="219" t="s">
        <v>264</v>
      </c>
      <c r="D16" s="216" t="s">
        <v>270</v>
      </c>
    </row>
    <row r="17" spans="1:4" ht="20.25">
      <c r="A17" s="219">
        <v>8</v>
      </c>
      <c r="B17" s="217" t="s">
        <v>278</v>
      </c>
      <c r="C17" s="219" t="s">
        <v>264</v>
      </c>
      <c r="D17" s="216" t="s">
        <v>262</v>
      </c>
    </row>
    <row r="18" spans="1:4" ht="20.25">
      <c r="A18" s="219">
        <v>9</v>
      </c>
      <c r="B18" s="216" t="s">
        <v>268</v>
      </c>
      <c r="C18" s="219" t="s">
        <v>264</v>
      </c>
      <c r="D18" s="216" t="s">
        <v>271</v>
      </c>
    </row>
    <row r="19" spans="1:4" ht="20.25">
      <c r="A19" s="219">
        <v>10</v>
      </c>
      <c r="B19" s="220" t="s">
        <v>269</v>
      </c>
      <c r="C19" s="219" t="s">
        <v>264</v>
      </c>
      <c r="D19" s="216" t="s">
        <v>271</v>
      </c>
    </row>
    <row r="20" spans="1:4" ht="20.25">
      <c r="A20" s="219">
        <v>11</v>
      </c>
      <c r="B20" s="220" t="s">
        <v>277</v>
      </c>
      <c r="C20" s="219" t="s">
        <v>264</v>
      </c>
      <c r="D20" s="216" t="s">
        <v>271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P2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7.00390625" style="1" bestFit="1" customWidth="1"/>
    <col min="2" max="2" width="16.57421875" style="1" customWidth="1"/>
    <col min="3" max="3" width="8.8515625" style="18" customWidth="1"/>
    <col min="4" max="8" width="9.28125" style="1" customWidth="1"/>
    <col min="9" max="16" width="9.28125" style="19" customWidth="1"/>
    <col min="17" max="16384" width="9.140625" style="1" customWidth="1"/>
  </cols>
  <sheetData>
    <row r="1" spans="1:16" s="75" customFormat="1" ht="30.75">
      <c r="A1" s="441" t="s">
        <v>105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3"/>
    </row>
    <row r="2" spans="1:16" s="75" customFormat="1" ht="30.75">
      <c r="A2" s="444" t="s">
        <v>304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6"/>
    </row>
    <row r="3" spans="1:16" s="2" customFormat="1" ht="24">
      <c r="A3" s="138" t="s">
        <v>144</v>
      </c>
      <c r="B3" s="3"/>
      <c r="C3" s="3"/>
      <c r="D3" s="3"/>
      <c r="E3" s="3"/>
      <c r="F3" s="3"/>
      <c r="G3" s="3"/>
      <c r="H3" s="3"/>
      <c r="I3" s="140" t="s">
        <v>35</v>
      </c>
      <c r="J3" s="141"/>
      <c r="K3" s="91" t="s">
        <v>31</v>
      </c>
      <c r="L3" s="57"/>
      <c r="M3" s="29"/>
      <c r="N3" s="20"/>
      <c r="O3" s="20"/>
      <c r="P3" s="30"/>
    </row>
    <row r="4" spans="1:16" s="2" customFormat="1" ht="24">
      <c r="A4" s="173" t="s">
        <v>305</v>
      </c>
      <c r="B4" s="4"/>
      <c r="C4" s="5"/>
      <c r="D4" s="5"/>
      <c r="E4" s="5"/>
      <c r="F4" s="5"/>
      <c r="G4" s="5"/>
      <c r="H4" s="5"/>
      <c r="I4" s="98" t="s">
        <v>36</v>
      </c>
      <c r="J4" s="174"/>
      <c r="K4" s="103" t="s">
        <v>32</v>
      </c>
      <c r="L4" s="60"/>
      <c r="P4" s="28"/>
    </row>
    <row r="5" spans="1:16" s="2" customFormat="1" ht="24">
      <c r="A5" s="173" t="s">
        <v>288</v>
      </c>
      <c r="B5" s="5"/>
      <c r="C5" s="5"/>
      <c r="D5" s="5"/>
      <c r="E5" s="5"/>
      <c r="F5" s="6"/>
      <c r="G5" s="5"/>
      <c r="H5" s="5"/>
      <c r="I5" s="175"/>
      <c r="J5" s="176"/>
      <c r="K5" s="103" t="s">
        <v>28</v>
      </c>
      <c r="L5" s="233"/>
      <c r="M5" s="10"/>
      <c r="O5" s="9"/>
      <c r="P5" s="28"/>
    </row>
    <row r="6" spans="1:16" s="2" customFormat="1" ht="24">
      <c r="A6" s="173" t="s">
        <v>284</v>
      </c>
      <c r="B6" s="7"/>
      <c r="C6" s="5"/>
      <c r="D6" s="5"/>
      <c r="E6" s="5"/>
      <c r="F6" s="6"/>
      <c r="G6" s="5"/>
      <c r="H6" s="5"/>
      <c r="I6" s="178"/>
      <c r="J6" s="174"/>
      <c r="K6" s="103"/>
      <c r="L6" s="60"/>
      <c r="P6" s="21"/>
    </row>
    <row r="7" spans="1:16" s="2" customFormat="1" ht="24">
      <c r="A7" s="173" t="s">
        <v>30</v>
      </c>
      <c r="B7" s="5"/>
      <c r="C7" s="5"/>
      <c r="D7" s="5"/>
      <c r="E7" s="5"/>
      <c r="F7" s="5"/>
      <c r="G7" s="5"/>
      <c r="H7" s="5"/>
      <c r="I7" s="234"/>
      <c r="J7" s="184"/>
      <c r="K7" s="235"/>
      <c r="L7" s="78"/>
      <c r="M7" s="22"/>
      <c r="N7" s="22"/>
      <c r="O7" s="22"/>
      <c r="P7" s="23"/>
    </row>
    <row r="8" spans="1:16" s="2" customFormat="1" ht="24">
      <c r="A8" s="138" t="s">
        <v>23</v>
      </c>
      <c r="B8" s="24"/>
      <c r="C8" s="24"/>
      <c r="D8" s="24"/>
      <c r="E8" s="24"/>
      <c r="F8" s="24"/>
      <c r="G8" s="24"/>
      <c r="H8" s="24"/>
      <c r="I8" s="178" t="s">
        <v>22</v>
      </c>
      <c r="J8" s="174"/>
      <c r="K8" s="103" t="s">
        <v>31</v>
      </c>
      <c r="L8" s="60"/>
      <c r="P8" s="21"/>
    </row>
    <row r="9" spans="1:16" s="2" customFormat="1" ht="24">
      <c r="A9" s="173" t="s">
        <v>29</v>
      </c>
      <c r="B9" s="8"/>
      <c r="C9" s="8"/>
      <c r="D9" s="8"/>
      <c r="E9" s="8"/>
      <c r="F9" s="8"/>
      <c r="G9" s="8"/>
      <c r="H9" s="8"/>
      <c r="I9" s="236" t="s">
        <v>33</v>
      </c>
      <c r="J9" s="237"/>
      <c r="K9" s="103" t="s">
        <v>32</v>
      </c>
      <c r="L9" s="233"/>
      <c r="M9" s="10"/>
      <c r="O9" s="9"/>
      <c r="P9" s="21"/>
    </row>
    <row r="10" spans="1:16" s="2" customFormat="1" ht="24">
      <c r="A10" s="173" t="s">
        <v>26</v>
      </c>
      <c r="B10" s="8"/>
      <c r="C10" s="8"/>
      <c r="D10" s="8"/>
      <c r="E10" s="8"/>
      <c r="F10" s="8"/>
      <c r="G10" s="8"/>
      <c r="H10" s="8"/>
      <c r="I10" s="238"/>
      <c r="J10" s="174"/>
      <c r="K10" s="103" t="s">
        <v>28</v>
      </c>
      <c r="L10" s="60"/>
      <c r="P10" s="21"/>
    </row>
    <row r="11" spans="1:16" s="2" customFormat="1" ht="24">
      <c r="A11" s="95" t="s">
        <v>24</v>
      </c>
      <c r="B11" s="35" t="s">
        <v>131</v>
      </c>
      <c r="C11" s="17"/>
      <c r="E11" s="79"/>
      <c r="F11" s="17"/>
      <c r="H11" s="9"/>
      <c r="I11" s="140" t="s">
        <v>0</v>
      </c>
      <c r="J11" s="239"/>
      <c r="K11" s="91" t="s">
        <v>31</v>
      </c>
      <c r="L11" s="57"/>
      <c r="M11" s="20"/>
      <c r="N11" s="20"/>
      <c r="O11" s="20"/>
      <c r="P11" s="203"/>
    </row>
    <row r="12" spans="1:16" s="2" customFormat="1" ht="24">
      <c r="A12" s="95"/>
      <c r="B12" s="35" t="s">
        <v>188</v>
      </c>
      <c r="C12" s="17"/>
      <c r="E12" s="79"/>
      <c r="F12" s="17"/>
      <c r="H12" s="9"/>
      <c r="I12" s="98" t="s">
        <v>34</v>
      </c>
      <c r="J12" s="174"/>
      <c r="K12" s="103" t="s">
        <v>32</v>
      </c>
      <c r="L12" s="60"/>
      <c r="P12" s="33"/>
    </row>
    <row r="13" spans="1:16" s="2" customFormat="1" ht="24">
      <c r="A13" s="95"/>
      <c r="B13" s="35" t="s">
        <v>133</v>
      </c>
      <c r="C13" s="17"/>
      <c r="E13" s="79"/>
      <c r="F13" s="17"/>
      <c r="H13" s="9"/>
      <c r="I13" s="178"/>
      <c r="J13" s="174"/>
      <c r="K13" s="103" t="s">
        <v>28</v>
      </c>
      <c r="L13" s="60"/>
      <c r="P13" s="33"/>
    </row>
    <row r="14" spans="1:16" s="2" customFormat="1" ht="24">
      <c r="A14" s="121" t="s">
        <v>20</v>
      </c>
      <c r="B14" s="11" t="s">
        <v>108</v>
      </c>
      <c r="C14" s="11"/>
      <c r="D14" s="11"/>
      <c r="E14" s="11"/>
      <c r="H14" s="10"/>
      <c r="I14" s="178"/>
      <c r="J14" s="240"/>
      <c r="K14" s="103"/>
      <c r="L14" s="60"/>
      <c r="P14" s="21"/>
    </row>
    <row r="15" spans="1:16" s="2" customFormat="1" ht="24">
      <c r="A15" s="123" t="s">
        <v>25</v>
      </c>
      <c r="B15" s="25" t="s">
        <v>306</v>
      </c>
      <c r="C15" s="25"/>
      <c r="D15" s="25"/>
      <c r="E15" s="25"/>
      <c r="F15" s="25"/>
      <c r="G15" s="25"/>
      <c r="H15" s="25"/>
      <c r="I15" s="241"/>
      <c r="J15" s="184"/>
      <c r="K15" s="128"/>
      <c r="L15" s="242"/>
      <c r="M15" s="26"/>
      <c r="N15" s="26"/>
      <c r="O15" s="26"/>
      <c r="P15" s="27"/>
    </row>
    <row r="16" spans="1:16" s="12" customFormat="1" ht="24">
      <c r="A16" s="186" t="s">
        <v>1</v>
      </c>
      <c r="B16" s="186" t="s">
        <v>2</v>
      </c>
      <c r="C16" s="187" t="s">
        <v>3</v>
      </c>
      <c r="D16" s="425" t="s">
        <v>4</v>
      </c>
      <c r="E16" s="426"/>
      <c r="F16" s="427"/>
      <c r="G16" s="425" t="s">
        <v>5</v>
      </c>
      <c r="H16" s="426"/>
      <c r="I16" s="427"/>
      <c r="J16" s="425" t="s">
        <v>6</v>
      </c>
      <c r="K16" s="426"/>
      <c r="L16" s="427"/>
      <c r="M16" s="425" t="s">
        <v>7</v>
      </c>
      <c r="N16" s="426"/>
      <c r="O16" s="427"/>
      <c r="P16" s="188" t="s">
        <v>21</v>
      </c>
    </row>
    <row r="17" spans="1:16" s="12" customFormat="1" ht="24">
      <c r="A17" s="189"/>
      <c r="B17" s="189"/>
      <c r="C17" s="190"/>
      <c r="D17" s="191" t="s">
        <v>8</v>
      </c>
      <c r="E17" s="191" t="s">
        <v>9</v>
      </c>
      <c r="F17" s="191" t="s">
        <v>10</v>
      </c>
      <c r="G17" s="191" t="s">
        <v>11</v>
      </c>
      <c r="H17" s="191" t="s">
        <v>12</v>
      </c>
      <c r="I17" s="191" t="s">
        <v>13</v>
      </c>
      <c r="J17" s="191" t="s">
        <v>14</v>
      </c>
      <c r="K17" s="191" t="s">
        <v>15</v>
      </c>
      <c r="L17" s="191" t="s">
        <v>16</v>
      </c>
      <c r="M17" s="191" t="s">
        <v>17</v>
      </c>
      <c r="N17" s="191" t="s">
        <v>18</v>
      </c>
      <c r="O17" s="192" t="s">
        <v>19</v>
      </c>
      <c r="P17" s="193"/>
    </row>
    <row r="18" spans="1:16" s="14" customFormat="1" ht="24">
      <c r="A18" s="194"/>
      <c r="B18" s="195" t="s">
        <v>307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4" customFormat="1" ht="24">
      <c r="A19" s="194"/>
      <c r="B19" s="19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4" customFormat="1" ht="24">
      <c r="A20" s="194"/>
      <c r="B20" s="19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4" customFormat="1" ht="24">
      <c r="A21" s="15"/>
      <c r="B21" s="196" t="s">
        <v>308</v>
      </c>
      <c r="C21" s="13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9"/>
    </row>
    <row r="22" spans="1:16" s="14" customFormat="1" ht="24">
      <c r="A22" s="15"/>
      <c r="B22" s="196"/>
      <c r="C22" s="13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9"/>
    </row>
    <row r="23" spans="1:16" s="14" customFormat="1" ht="24">
      <c r="A23" s="15"/>
      <c r="B23" s="196"/>
      <c r="C23" s="13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9"/>
    </row>
    <row r="24" spans="1:16" s="16" customFormat="1" ht="24">
      <c r="A24" s="31"/>
      <c r="B24" s="195" t="s">
        <v>198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6" customFormat="1" ht="24">
      <c r="A25" s="31"/>
      <c r="B25" s="19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6" customFormat="1" ht="24">
      <c r="A26" s="31"/>
      <c r="B26" s="19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</sheetData>
  <sheetProtection/>
  <mergeCells count="6">
    <mergeCell ref="A1:P1"/>
    <mergeCell ref="A2:P2"/>
    <mergeCell ref="D16:F16"/>
    <mergeCell ref="G16:I16"/>
    <mergeCell ref="J16:L16"/>
    <mergeCell ref="M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workbookViewId="0" topLeftCell="A7">
      <selection activeCell="B12" sqref="B12"/>
    </sheetView>
  </sheetViews>
  <sheetFormatPr defaultColWidth="9.140625" defaultRowHeight="12.75"/>
  <cols>
    <col min="1" max="1" width="47.140625" style="1" customWidth="1"/>
    <col min="2" max="2" width="33.7109375" style="1" customWidth="1"/>
    <col min="3" max="3" width="11.140625" style="18" customWidth="1"/>
    <col min="4" max="7" width="9.28125" style="1" customWidth="1"/>
    <col min="8" max="8" width="12.8515625" style="1" customWidth="1"/>
    <col min="9" max="16" width="9.28125" style="19" customWidth="1"/>
    <col min="17" max="16384" width="9.140625" style="1" customWidth="1"/>
  </cols>
  <sheetData>
    <row r="1" spans="1:16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ht="24">
      <c r="A2" s="357" t="s">
        <v>53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</row>
    <row r="3" spans="1:16" s="2" customFormat="1" ht="24">
      <c r="A3" s="55" t="s">
        <v>181</v>
      </c>
      <c r="B3" s="3" t="s">
        <v>286</v>
      </c>
      <c r="C3" s="3"/>
      <c r="D3" s="3"/>
      <c r="E3" s="3"/>
      <c r="F3" s="3"/>
      <c r="G3" s="3"/>
      <c r="H3" s="3"/>
      <c r="I3" s="76" t="s">
        <v>35</v>
      </c>
      <c r="J3" s="29"/>
      <c r="K3" s="94" t="s">
        <v>31</v>
      </c>
      <c r="L3" s="20" t="s">
        <v>310</v>
      </c>
      <c r="M3" s="29"/>
      <c r="N3" s="20"/>
      <c r="O3" s="20"/>
      <c r="P3" s="30"/>
    </row>
    <row r="4" spans="1:16" s="2" customFormat="1" ht="24">
      <c r="A4" s="58" t="s">
        <v>282</v>
      </c>
      <c r="B4" s="4" t="s">
        <v>286</v>
      </c>
      <c r="C4" s="5"/>
      <c r="D4" s="5"/>
      <c r="E4" s="5"/>
      <c r="F4" s="5"/>
      <c r="G4" s="5"/>
      <c r="H4" s="5"/>
      <c r="I4" s="60" t="s">
        <v>36</v>
      </c>
      <c r="K4" s="144" t="s">
        <v>32</v>
      </c>
      <c r="L4" s="2" t="s">
        <v>38</v>
      </c>
      <c r="P4" s="28"/>
    </row>
    <row r="5" spans="1:16" s="2" customFormat="1" ht="24">
      <c r="A5" s="58" t="s">
        <v>288</v>
      </c>
      <c r="B5" s="5" t="s">
        <v>287</v>
      </c>
      <c r="C5" s="5"/>
      <c r="D5" s="5"/>
      <c r="E5" s="5"/>
      <c r="F5" s="6"/>
      <c r="G5" s="5"/>
      <c r="H5" s="5"/>
      <c r="I5" s="60"/>
      <c r="J5" s="10"/>
      <c r="K5" s="144" t="s">
        <v>28</v>
      </c>
      <c r="L5" s="32" t="s">
        <v>89</v>
      </c>
      <c r="M5" s="10"/>
      <c r="O5" s="9"/>
      <c r="P5" s="28"/>
    </row>
    <row r="6" spans="1:16" s="2" customFormat="1" ht="24">
      <c r="A6" s="58" t="s">
        <v>284</v>
      </c>
      <c r="B6" s="7" t="s">
        <v>285</v>
      </c>
      <c r="C6" s="5"/>
      <c r="D6" s="5"/>
      <c r="E6" s="5"/>
      <c r="F6" s="6"/>
      <c r="G6" s="5"/>
      <c r="H6" s="5"/>
      <c r="I6" s="59"/>
      <c r="K6" s="144"/>
      <c r="P6" s="21"/>
    </row>
    <row r="7" spans="1:16" s="10" customFormat="1" ht="25.5" customHeight="1">
      <c r="A7" s="61" t="s">
        <v>30</v>
      </c>
      <c r="B7" s="5" t="s">
        <v>27</v>
      </c>
      <c r="C7" s="5"/>
      <c r="D7" s="5"/>
      <c r="E7" s="5"/>
      <c r="F7" s="5"/>
      <c r="G7" s="5"/>
      <c r="H7" s="5"/>
      <c r="I7" s="62"/>
      <c r="J7" s="25"/>
      <c r="K7" s="47"/>
      <c r="L7" s="25"/>
      <c r="M7" s="25"/>
      <c r="N7" s="25"/>
      <c r="O7" s="25"/>
      <c r="P7" s="47"/>
    </row>
    <row r="8" spans="1:16" s="2" customFormat="1" ht="24">
      <c r="A8" s="55" t="s">
        <v>23</v>
      </c>
      <c r="B8" s="24" t="s">
        <v>54</v>
      </c>
      <c r="C8" s="24"/>
      <c r="D8" s="24"/>
      <c r="E8" s="24"/>
      <c r="F8" s="24"/>
      <c r="G8" s="24"/>
      <c r="H8" s="24"/>
      <c r="I8" s="59" t="s">
        <v>22</v>
      </c>
      <c r="K8" s="144" t="s">
        <v>31</v>
      </c>
      <c r="L8" s="72" t="s">
        <v>311</v>
      </c>
      <c r="P8" s="21"/>
    </row>
    <row r="9" spans="1:16" s="2" customFormat="1" ht="24">
      <c r="A9" s="58"/>
      <c r="B9" s="8" t="s">
        <v>55</v>
      </c>
      <c r="C9" s="8"/>
      <c r="D9" s="8"/>
      <c r="E9" s="8"/>
      <c r="F9" s="8"/>
      <c r="G9" s="8"/>
      <c r="H9" s="8"/>
      <c r="I9" s="60" t="s">
        <v>33</v>
      </c>
      <c r="K9" s="144" t="s">
        <v>32</v>
      </c>
      <c r="L9" s="2" t="s">
        <v>46</v>
      </c>
      <c r="P9" s="21"/>
    </row>
    <row r="10" spans="1:16" s="2" customFormat="1" ht="24">
      <c r="A10" s="58"/>
      <c r="B10" s="8" t="s">
        <v>56</v>
      </c>
      <c r="C10" s="8"/>
      <c r="D10" s="8"/>
      <c r="E10" s="8"/>
      <c r="F10" s="8"/>
      <c r="G10" s="8"/>
      <c r="H10" s="8"/>
      <c r="I10" s="60"/>
      <c r="K10" s="144" t="s">
        <v>28</v>
      </c>
      <c r="L10" s="2" t="s">
        <v>106</v>
      </c>
      <c r="P10" s="21"/>
    </row>
    <row r="11" spans="1:16" s="2" customFormat="1" ht="24">
      <c r="A11" s="58"/>
      <c r="B11" s="8" t="s">
        <v>42</v>
      </c>
      <c r="C11" s="8"/>
      <c r="D11" s="8"/>
      <c r="E11" s="8"/>
      <c r="F11" s="8"/>
      <c r="G11" s="8"/>
      <c r="H11" s="8"/>
      <c r="I11" s="60"/>
      <c r="K11" s="144"/>
      <c r="P11" s="21"/>
    </row>
    <row r="12" spans="1:16" s="2" customFormat="1" ht="24">
      <c r="A12" s="58" t="s">
        <v>29</v>
      </c>
      <c r="B12" s="8" t="s">
        <v>335</v>
      </c>
      <c r="C12" s="8"/>
      <c r="D12" s="8"/>
      <c r="E12" s="8"/>
      <c r="F12" s="8"/>
      <c r="G12" s="8"/>
      <c r="H12" s="8"/>
      <c r="I12" s="78"/>
      <c r="J12" s="25"/>
      <c r="K12" s="243"/>
      <c r="L12" s="41"/>
      <c r="M12" s="25"/>
      <c r="N12" s="22"/>
      <c r="O12" s="41"/>
      <c r="P12" s="23"/>
    </row>
    <row r="13" spans="1:16" s="2" customFormat="1" ht="24">
      <c r="A13" s="58" t="s">
        <v>26</v>
      </c>
      <c r="B13" s="8" t="s">
        <v>43</v>
      </c>
      <c r="C13" s="8"/>
      <c r="D13" s="8"/>
      <c r="E13" s="8"/>
      <c r="F13" s="8"/>
      <c r="G13" s="8"/>
      <c r="H13" s="8"/>
      <c r="I13" s="59" t="s">
        <v>0</v>
      </c>
      <c r="K13" s="144" t="s">
        <v>31</v>
      </c>
      <c r="L13" s="2" t="s">
        <v>215</v>
      </c>
      <c r="P13" s="21"/>
    </row>
    <row r="14" spans="1:16" s="2" customFormat="1" ht="24">
      <c r="A14" s="64" t="s">
        <v>24</v>
      </c>
      <c r="B14" s="35" t="s">
        <v>113</v>
      </c>
      <c r="F14" s="17"/>
      <c r="I14" s="60" t="s">
        <v>34</v>
      </c>
      <c r="K14" s="144" t="s">
        <v>32</v>
      </c>
      <c r="L14" s="2" t="s">
        <v>47</v>
      </c>
      <c r="P14" s="33"/>
    </row>
    <row r="15" spans="1:16" s="2" customFormat="1" ht="24">
      <c r="A15" s="64"/>
      <c r="B15" s="35" t="s">
        <v>110</v>
      </c>
      <c r="C15" s="35"/>
      <c r="F15" s="17"/>
      <c r="H15" s="35"/>
      <c r="I15" s="60"/>
      <c r="K15" s="144" t="s">
        <v>28</v>
      </c>
      <c r="L15" s="2" t="s">
        <v>107</v>
      </c>
      <c r="P15" s="33"/>
    </row>
    <row r="16" spans="1:16" s="2" customFormat="1" ht="24">
      <c r="A16" s="64"/>
      <c r="B16" s="35" t="s">
        <v>57</v>
      </c>
      <c r="C16" s="35"/>
      <c r="F16" s="17"/>
      <c r="H16" s="35"/>
      <c r="I16" s="60"/>
      <c r="K16" s="144"/>
      <c r="P16" s="33"/>
    </row>
    <row r="17" spans="1:16" s="2" customFormat="1" ht="24">
      <c r="A17" s="65" t="s">
        <v>20</v>
      </c>
      <c r="B17" s="11" t="s">
        <v>108</v>
      </c>
      <c r="C17" s="11"/>
      <c r="D17" s="11"/>
      <c r="E17" s="11"/>
      <c r="H17" s="10"/>
      <c r="I17" s="60"/>
      <c r="J17" s="66"/>
      <c r="K17" s="144"/>
      <c r="P17" s="21"/>
    </row>
    <row r="18" spans="1:16" s="10" customFormat="1" ht="28.5" customHeight="1">
      <c r="A18" s="67" t="s">
        <v>25</v>
      </c>
      <c r="B18" s="25" t="s">
        <v>45</v>
      </c>
      <c r="C18" s="25"/>
      <c r="D18" s="25"/>
      <c r="E18" s="25"/>
      <c r="F18" s="25"/>
      <c r="G18" s="25"/>
      <c r="H18" s="25"/>
      <c r="I18" s="68"/>
      <c r="J18" s="25"/>
      <c r="K18" s="243"/>
      <c r="L18" s="45"/>
      <c r="M18" s="45"/>
      <c r="N18" s="45"/>
      <c r="O18" s="45"/>
      <c r="P18" s="46"/>
    </row>
    <row r="19" spans="1:16" s="12" customFormat="1" ht="24" customHeight="1">
      <c r="A19" s="223" t="s">
        <v>1</v>
      </c>
      <c r="B19" s="223" t="s">
        <v>2</v>
      </c>
      <c r="C19" s="224" t="s">
        <v>3</v>
      </c>
      <c r="D19" s="354" t="s">
        <v>4</v>
      </c>
      <c r="E19" s="355"/>
      <c r="F19" s="356"/>
      <c r="G19" s="354" t="s">
        <v>5</v>
      </c>
      <c r="H19" s="355"/>
      <c r="I19" s="356"/>
      <c r="J19" s="354" t="s">
        <v>6</v>
      </c>
      <c r="K19" s="355"/>
      <c r="L19" s="356"/>
      <c r="M19" s="354" t="s">
        <v>7</v>
      </c>
      <c r="N19" s="355"/>
      <c r="O19" s="356"/>
      <c r="P19" s="225" t="s">
        <v>21</v>
      </c>
    </row>
    <row r="20" spans="1:16" s="12" customFormat="1" ht="25.5" customHeight="1">
      <c r="A20" s="226"/>
      <c r="B20" s="226"/>
      <c r="C20" s="227"/>
      <c r="D20" s="228" t="s">
        <v>8</v>
      </c>
      <c r="E20" s="228" t="s">
        <v>9</v>
      </c>
      <c r="F20" s="228" t="s">
        <v>10</v>
      </c>
      <c r="G20" s="228" t="s">
        <v>11</v>
      </c>
      <c r="H20" s="228" t="s">
        <v>12</v>
      </c>
      <c r="I20" s="228" t="s">
        <v>13</v>
      </c>
      <c r="J20" s="228" t="s">
        <v>14</v>
      </c>
      <c r="K20" s="228" t="s">
        <v>15</v>
      </c>
      <c r="L20" s="228" t="s">
        <v>16</v>
      </c>
      <c r="M20" s="228" t="s">
        <v>17</v>
      </c>
      <c r="N20" s="228" t="s">
        <v>18</v>
      </c>
      <c r="O20" s="229" t="s">
        <v>19</v>
      </c>
      <c r="P20" s="230"/>
    </row>
    <row r="21" spans="1:16" s="14" customFormat="1" ht="46.5" customHeight="1">
      <c r="A21" s="31" t="s">
        <v>58</v>
      </c>
      <c r="B21" s="50" t="s">
        <v>84</v>
      </c>
      <c r="C21" s="13" t="s">
        <v>51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  <c r="O21" s="40">
        <v>100</v>
      </c>
      <c r="P21" s="40">
        <v>100</v>
      </c>
    </row>
    <row r="22" spans="1:16" s="14" customFormat="1" ht="46.5" customHeight="1">
      <c r="A22" s="31" t="s">
        <v>59</v>
      </c>
      <c r="B22" s="51" t="s">
        <v>81</v>
      </c>
      <c r="C22" s="4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4" customFormat="1" ht="46.5" customHeight="1">
      <c r="A23" s="31" t="s">
        <v>120</v>
      </c>
      <c r="B23" s="43" t="s">
        <v>62</v>
      </c>
      <c r="C23" s="40" t="s">
        <v>52</v>
      </c>
      <c r="D23" s="40">
        <v>1</v>
      </c>
      <c r="E23" s="40"/>
      <c r="F23" s="40"/>
      <c r="G23" s="40">
        <v>1</v>
      </c>
      <c r="H23" s="40"/>
      <c r="I23" s="40"/>
      <c r="J23" s="40">
        <v>1</v>
      </c>
      <c r="K23" s="40"/>
      <c r="L23" s="40"/>
      <c r="M23" s="40">
        <v>1</v>
      </c>
      <c r="N23" s="40"/>
      <c r="O23" s="40"/>
      <c r="P23" s="40">
        <v>4</v>
      </c>
    </row>
    <row r="24" spans="1:16" s="14" customFormat="1" ht="46.5" customHeight="1">
      <c r="A24" s="31" t="s">
        <v>61</v>
      </c>
      <c r="B24" s="43" t="s">
        <v>63</v>
      </c>
      <c r="C24" s="40" t="s">
        <v>52</v>
      </c>
      <c r="D24" s="44"/>
      <c r="E24" s="44">
        <v>1</v>
      </c>
      <c r="F24" s="44"/>
      <c r="G24" s="44"/>
      <c r="H24" s="44">
        <v>1</v>
      </c>
      <c r="I24" s="44"/>
      <c r="J24" s="44"/>
      <c r="K24" s="44">
        <v>1</v>
      </c>
      <c r="L24" s="44"/>
      <c r="M24" s="44"/>
      <c r="N24" s="44">
        <v>1</v>
      </c>
      <c r="O24" s="44"/>
      <c r="P24" s="44">
        <v>4</v>
      </c>
    </row>
    <row r="25" spans="1:16" s="14" customFormat="1" ht="46.5" customHeight="1">
      <c r="A25" s="31" t="s">
        <v>60</v>
      </c>
      <c r="B25" s="43" t="s">
        <v>64</v>
      </c>
      <c r="C25" s="40" t="s">
        <v>52</v>
      </c>
      <c r="D25" s="44"/>
      <c r="E25" s="44"/>
      <c r="F25" s="44">
        <v>1</v>
      </c>
      <c r="G25" s="44"/>
      <c r="H25" s="44"/>
      <c r="I25" s="44">
        <v>1</v>
      </c>
      <c r="J25" s="44"/>
      <c r="K25" s="44"/>
      <c r="L25" s="44">
        <v>1</v>
      </c>
      <c r="M25" s="44"/>
      <c r="N25" s="44"/>
      <c r="O25" s="44">
        <v>1</v>
      </c>
      <c r="P25" s="44">
        <v>4</v>
      </c>
    </row>
    <row r="26" spans="1:16" s="14" customFormat="1" ht="38.25" customHeight="1">
      <c r="A26" s="15"/>
      <c r="B26" s="43" t="s">
        <v>65</v>
      </c>
      <c r="C26" s="40" t="s">
        <v>52</v>
      </c>
      <c r="D26" s="44">
        <v>1</v>
      </c>
      <c r="E26" s="44"/>
      <c r="F26" s="44"/>
      <c r="G26" s="44">
        <v>1</v>
      </c>
      <c r="H26" s="44"/>
      <c r="I26" s="44"/>
      <c r="J26" s="44">
        <v>1</v>
      </c>
      <c r="K26" s="44"/>
      <c r="L26" s="44"/>
      <c r="M26" s="44">
        <v>1</v>
      </c>
      <c r="N26" s="44"/>
      <c r="O26" s="44"/>
      <c r="P26" s="44">
        <v>4</v>
      </c>
    </row>
    <row r="27" spans="1:16" s="14" customFormat="1" ht="38.25" customHeight="1">
      <c r="A27" s="15"/>
      <c r="B27" s="43" t="s">
        <v>66</v>
      </c>
      <c r="C27" s="40" t="s">
        <v>52</v>
      </c>
      <c r="D27" s="44"/>
      <c r="E27" s="44">
        <v>1</v>
      </c>
      <c r="F27" s="44"/>
      <c r="G27" s="44"/>
      <c r="H27" s="44">
        <v>1</v>
      </c>
      <c r="I27" s="44"/>
      <c r="J27" s="44"/>
      <c r="K27" s="44">
        <v>1</v>
      </c>
      <c r="L27" s="44"/>
      <c r="M27" s="44"/>
      <c r="N27" s="44">
        <v>1</v>
      </c>
      <c r="O27" s="44"/>
      <c r="P27" s="44">
        <v>4</v>
      </c>
    </row>
    <row r="28" spans="1:16" s="14" customFormat="1" ht="38.25" customHeight="1">
      <c r="A28" s="15"/>
      <c r="B28" s="43" t="s">
        <v>67</v>
      </c>
      <c r="C28" s="40" t="s">
        <v>52</v>
      </c>
      <c r="D28" s="44"/>
      <c r="E28" s="44"/>
      <c r="F28" s="44">
        <v>1</v>
      </c>
      <c r="G28" s="44"/>
      <c r="H28" s="44"/>
      <c r="I28" s="44">
        <v>1</v>
      </c>
      <c r="J28" s="44"/>
      <c r="K28" s="44"/>
      <c r="L28" s="44">
        <v>1</v>
      </c>
      <c r="M28" s="44"/>
      <c r="N28" s="44"/>
      <c r="O28" s="44">
        <v>1</v>
      </c>
      <c r="P28" s="44">
        <v>4</v>
      </c>
    </row>
    <row r="29" spans="1:16" s="16" customFormat="1" ht="46.5" customHeight="1">
      <c r="A29" s="31"/>
      <c r="B29" s="50" t="s">
        <v>82</v>
      </c>
      <c r="C29" s="40" t="s">
        <v>51</v>
      </c>
      <c r="D29" s="40">
        <v>100</v>
      </c>
      <c r="E29" s="40">
        <v>100</v>
      </c>
      <c r="F29" s="40">
        <v>100</v>
      </c>
      <c r="G29" s="40">
        <v>100</v>
      </c>
      <c r="H29" s="40">
        <v>100</v>
      </c>
      <c r="I29" s="40">
        <v>100</v>
      </c>
      <c r="J29" s="40">
        <v>100</v>
      </c>
      <c r="K29" s="40">
        <v>100</v>
      </c>
      <c r="L29" s="40">
        <v>100</v>
      </c>
      <c r="M29" s="40">
        <v>100</v>
      </c>
      <c r="N29" s="40">
        <v>100</v>
      </c>
      <c r="O29" s="40">
        <v>100</v>
      </c>
      <c r="P29" s="40">
        <v>100</v>
      </c>
    </row>
  </sheetData>
  <sheetProtection/>
  <mergeCells count="6">
    <mergeCell ref="A1:P1"/>
    <mergeCell ref="D19:F19"/>
    <mergeCell ref="G19:I19"/>
    <mergeCell ref="J19:L19"/>
    <mergeCell ref="M19:O19"/>
    <mergeCell ref="A2:P2"/>
  </mergeCells>
  <printOptions/>
  <pageMargins left="0.3937007874015748" right="0.3937007874015748" top="0.7874015748031497" bottom="0.11811023622047245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0.7109375" style="1" customWidth="1"/>
    <col min="2" max="2" width="28.140625" style="1" customWidth="1"/>
    <col min="3" max="3" width="8.140625" style="18" customWidth="1"/>
    <col min="4" max="4" width="10.57421875" style="1" customWidth="1"/>
    <col min="5" max="5" width="12.140625" style="1" customWidth="1"/>
    <col min="6" max="7" width="10.57421875" style="1" customWidth="1"/>
    <col min="8" max="8" width="12.00390625" style="1" customWidth="1"/>
    <col min="9" max="15" width="10.57421875" style="19" customWidth="1"/>
    <col min="16" max="16" width="11.421875" style="19" customWidth="1"/>
    <col min="17" max="16384" width="9.140625" style="1" customWidth="1"/>
  </cols>
  <sheetData>
    <row r="1" spans="1:16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ht="24">
      <c r="A2" s="357" t="s">
        <v>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</row>
    <row r="3" spans="1:16" s="2" customFormat="1" ht="24">
      <c r="A3" s="55" t="s">
        <v>181</v>
      </c>
      <c r="B3" s="3" t="s">
        <v>286</v>
      </c>
      <c r="C3" s="3"/>
      <c r="D3" s="3"/>
      <c r="E3" s="3"/>
      <c r="F3" s="3"/>
      <c r="G3" s="3"/>
      <c r="H3" s="3"/>
      <c r="I3" s="76" t="s">
        <v>35</v>
      </c>
      <c r="J3" s="29"/>
      <c r="K3" s="94" t="s">
        <v>31</v>
      </c>
      <c r="L3" s="20" t="s">
        <v>112</v>
      </c>
      <c r="M3" s="29"/>
      <c r="N3" s="20"/>
      <c r="O3" s="20"/>
      <c r="P3" s="30"/>
    </row>
    <row r="4" spans="1:16" s="2" customFormat="1" ht="24">
      <c r="A4" s="58" t="s">
        <v>282</v>
      </c>
      <c r="B4" s="4" t="s">
        <v>286</v>
      </c>
      <c r="C4" s="5"/>
      <c r="D4" s="5"/>
      <c r="E4" s="5"/>
      <c r="F4" s="5"/>
      <c r="G4" s="5"/>
      <c r="H4" s="5"/>
      <c r="I4" s="60" t="s">
        <v>36</v>
      </c>
      <c r="K4" s="144" t="s">
        <v>32</v>
      </c>
      <c r="L4" s="2" t="s">
        <v>38</v>
      </c>
      <c r="P4" s="28"/>
    </row>
    <row r="5" spans="1:16" s="2" customFormat="1" ht="24">
      <c r="A5" s="58" t="s">
        <v>283</v>
      </c>
      <c r="B5" s="5" t="s">
        <v>287</v>
      </c>
      <c r="C5" s="5"/>
      <c r="D5" s="5"/>
      <c r="E5" s="5"/>
      <c r="F5" s="6"/>
      <c r="G5" s="5"/>
      <c r="H5" s="5"/>
      <c r="I5" s="60"/>
      <c r="J5" s="10"/>
      <c r="K5" s="144" t="s">
        <v>28</v>
      </c>
      <c r="L5" s="32" t="s">
        <v>89</v>
      </c>
      <c r="M5" s="10"/>
      <c r="O5" s="9"/>
      <c r="P5" s="28"/>
    </row>
    <row r="6" spans="1:16" s="2" customFormat="1" ht="24">
      <c r="A6" s="58" t="s">
        <v>284</v>
      </c>
      <c r="B6" s="7" t="s">
        <v>285</v>
      </c>
      <c r="C6" s="5"/>
      <c r="D6" s="5"/>
      <c r="E6" s="5"/>
      <c r="F6" s="6"/>
      <c r="G6" s="5"/>
      <c r="H6" s="5"/>
      <c r="I6" s="59"/>
      <c r="K6" s="144"/>
      <c r="P6" s="21"/>
    </row>
    <row r="7" spans="1:16" s="10" customFormat="1" ht="31.5" customHeight="1">
      <c r="A7" s="61" t="s">
        <v>30</v>
      </c>
      <c r="B7" s="5" t="s">
        <v>27</v>
      </c>
      <c r="C7" s="5"/>
      <c r="D7" s="5"/>
      <c r="E7" s="5"/>
      <c r="F7" s="5"/>
      <c r="G7" s="5"/>
      <c r="H7" s="5"/>
      <c r="I7" s="62"/>
      <c r="J7" s="25"/>
      <c r="K7" s="47"/>
      <c r="L7" s="25"/>
      <c r="M7" s="25"/>
      <c r="N7" s="25"/>
      <c r="O7" s="25"/>
      <c r="P7" s="47"/>
    </row>
    <row r="8" spans="1:16" s="2" customFormat="1" ht="24">
      <c r="A8" s="55" t="s">
        <v>23</v>
      </c>
      <c r="B8" s="24" t="s">
        <v>73</v>
      </c>
      <c r="C8" s="24"/>
      <c r="D8" s="24"/>
      <c r="E8" s="24"/>
      <c r="F8" s="24"/>
      <c r="G8" s="24"/>
      <c r="H8" s="24"/>
      <c r="I8" s="59" t="s">
        <v>22</v>
      </c>
      <c r="K8" s="144" t="s">
        <v>31</v>
      </c>
      <c r="L8" s="72" t="s">
        <v>111</v>
      </c>
      <c r="P8" s="21"/>
    </row>
    <row r="9" spans="1:16" s="2" customFormat="1" ht="24">
      <c r="A9" s="58"/>
      <c r="B9" s="8" t="s">
        <v>74</v>
      </c>
      <c r="C9" s="8"/>
      <c r="D9" s="8"/>
      <c r="E9" s="8"/>
      <c r="F9" s="8"/>
      <c r="G9" s="8"/>
      <c r="H9" s="8"/>
      <c r="I9" s="81" t="s">
        <v>33</v>
      </c>
      <c r="K9" s="144" t="s">
        <v>32</v>
      </c>
      <c r="L9" s="2" t="s">
        <v>46</v>
      </c>
      <c r="P9" s="21"/>
    </row>
    <row r="10" spans="1:16" s="2" customFormat="1" ht="24">
      <c r="A10" s="58"/>
      <c r="B10" s="80" t="s">
        <v>70</v>
      </c>
      <c r="C10" s="8"/>
      <c r="D10" s="8"/>
      <c r="E10" s="8"/>
      <c r="F10" s="8"/>
      <c r="G10" s="8"/>
      <c r="H10" s="8"/>
      <c r="I10" s="59"/>
      <c r="K10" s="144" t="s">
        <v>28</v>
      </c>
      <c r="L10" s="2" t="s">
        <v>106</v>
      </c>
      <c r="P10" s="21"/>
    </row>
    <row r="11" spans="1:16" s="2" customFormat="1" ht="24">
      <c r="A11" s="58"/>
      <c r="B11" s="8" t="s">
        <v>71</v>
      </c>
      <c r="C11" s="8"/>
      <c r="D11" s="8"/>
      <c r="E11" s="8"/>
      <c r="F11" s="8"/>
      <c r="G11" s="8"/>
      <c r="H11" s="8"/>
      <c r="I11" s="59"/>
      <c r="K11" s="144"/>
      <c r="L11" s="32"/>
      <c r="P11" s="21"/>
    </row>
    <row r="12" spans="1:16" s="2" customFormat="1" ht="24">
      <c r="A12" s="58"/>
      <c r="B12" s="2" t="s">
        <v>72</v>
      </c>
      <c r="C12" s="8"/>
      <c r="D12" s="8"/>
      <c r="E12" s="8"/>
      <c r="F12" s="8"/>
      <c r="G12" s="8"/>
      <c r="H12" s="8"/>
      <c r="I12" s="85"/>
      <c r="J12" s="22"/>
      <c r="K12" s="243"/>
      <c r="L12" s="52"/>
      <c r="M12" s="22"/>
      <c r="N12" s="22"/>
      <c r="O12" s="22"/>
      <c r="P12" s="23"/>
    </row>
    <row r="13" spans="1:16" s="2" customFormat="1" ht="24">
      <c r="A13" s="58" t="s">
        <v>29</v>
      </c>
      <c r="B13" s="8" t="s">
        <v>337</v>
      </c>
      <c r="C13" s="8"/>
      <c r="D13" s="8"/>
      <c r="E13" s="8"/>
      <c r="F13" s="8"/>
      <c r="G13" s="8"/>
      <c r="H13" s="8"/>
      <c r="I13" s="59" t="s">
        <v>0</v>
      </c>
      <c r="J13" s="10"/>
      <c r="K13" s="144" t="s">
        <v>31</v>
      </c>
      <c r="L13" s="2" t="s">
        <v>104</v>
      </c>
      <c r="M13" s="10"/>
      <c r="O13" s="9"/>
      <c r="P13" s="21"/>
    </row>
    <row r="14" spans="1:16" s="2" customFormat="1" ht="24">
      <c r="A14" s="58" t="s">
        <v>26</v>
      </c>
      <c r="B14" s="8" t="s">
        <v>43</v>
      </c>
      <c r="C14" s="8"/>
      <c r="D14" s="8"/>
      <c r="E14" s="8"/>
      <c r="F14" s="8"/>
      <c r="G14" s="8"/>
      <c r="H14" s="8"/>
      <c r="I14" s="60" t="s">
        <v>34</v>
      </c>
      <c r="K14" s="144" t="s">
        <v>32</v>
      </c>
      <c r="L14" s="2" t="s">
        <v>47</v>
      </c>
      <c r="P14" s="21"/>
    </row>
    <row r="15" spans="1:16" s="2" customFormat="1" ht="24">
      <c r="A15" s="64" t="s">
        <v>24</v>
      </c>
      <c r="B15" s="74" t="s">
        <v>312</v>
      </c>
      <c r="F15" s="17"/>
      <c r="I15" s="59"/>
      <c r="K15" s="144" t="s">
        <v>28</v>
      </c>
      <c r="L15" s="2" t="s">
        <v>107</v>
      </c>
      <c r="P15" s="33"/>
    </row>
    <row r="16" spans="1:16" s="2" customFormat="1" ht="24">
      <c r="A16" s="64"/>
      <c r="B16" s="35" t="s">
        <v>114</v>
      </c>
      <c r="C16" s="35"/>
      <c r="F16" s="17"/>
      <c r="H16" s="35"/>
      <c r="I16" s="59"/>
      <c r="K16" s="144"/>
      <c r="P16" s="33"/>
    </row>
    <row r="17" spans="1:16" s="2" customFormat="1" ht="24">
      <c r="A17" s="64"/>
      <c r="B17" s="35" t="s">
        <v>44</v>
      </c>
      <c r="C17" s="35"/>
      <c r="F17" s="17"/>
      <c r="H17" s="35"/>
      <c r="I17" s="59"/>
      <c r="K17" s="144"/>
      <c r="P17" s="33"/>
    </row>
    <row r="18" spans="1:16" s="2" customFormat="1" ht="24">
      <c r="A18" s="65" t="s">
        <v>20</v>
      </c>
      <c r="B18" s="11" t="s">
        <v>108</v>
      </c>
      <c r="C18" s="11"/>
      <c r="D18" s="11"/>
      <c r="E18" s="11"/>
      <c r="H18" s="10"/>
      <c r="I18" s="60"/>
      <c r="J18" s="66"/>
      <c r="K18" s="144"/>
      <c r="P18" s="21"/>
    </row>
    <row r="19" spans="1:16" s="10" customFormat="1" ht="28.5" customHeight="1">
      <c r="A19" s="67" t="s">
        <v>25</v>
      </c>
      <c r="B19" s="25" t="s">
        <v>45</v>
      </c>
      <c r="C19" s="25"/>
      <c r="D19" s="25"/>
      <c r="E19" s="25"/>
      <c r="F19" s="25"/>
      <c r="G19" s="25"/>
      <c r="H19" s="25"/>
      <c r="I19" s="68"/>
      <c r="J19" s="25"/>
      <c r="K19" s="243"/>
      <c r="L19" s="45"/>
      <c r="M19" s="45"/>
      <c r="N19" s="45"/>
      <c r="O19" s="45"/>
      <c r="P19" s="46"/>
    </row>
    <row r="20" spans="1:16" s="12" customFormat="1" ht="26.25" customHeight="1">
      <c r="A20" s="223" t="s">
        <v>1</v>
      </c>
      <c r="B20" s="223" t="s">
        <v>2</v>
      </c>
      <c r="C20" s="224" t="s">
        <v>3</v>
      </c>
      <c r="D20" s="354" t="s">
        <v>4</v>
      </c>
      <c r="E20" s="355"/>
      <c r="F20" s="356"/>
      <c r="G20" s="354" t="s">
        <v>5</v>
      </c>
      <c r="H20" s="355"/>
      <c r="I20" s="356"/>
      <c r="J20" s="354" t="s">
        <v>6</v>
      </c>
      <c r="K20" s="355"/>
      <c r="L20" s="356"/>
      <c r="M20" s="354" t="s">
        <v>7</v>
      </c>
      <c r="N20" s="355"/>
      <c r="O20" s="356"/>
      <c r="P20" s="225" t="s">
        <v>21</v>
      </c>
    </row>
    <row r="21" spans="1:16" s="12" customFormat="1" ht="27.75" customHeight="1">
      <c r="A21" s="226"/>
      <c r="B21" s="226"/>
      <c r="C21" s="227"/>
      <c r="D21" s="228" t="s">
        <v>8</v>
      </c>
      <c r="E21" s="228" t="s">
        <v>9</v>
      </c>
      <c r="F21" s="228" t="s">
        <v>10</v>
      </c>
      <c r="G21" s="228" t="s">
        <v>11</v>
      </c>
      <c r="H21" s="228" t="s">
        <v>12</v>
      </c>
      <c r="I21" s="228" t="s">
        <v>13</v>
      </c>
      <c r="J21" s="228" t="s">
        <v>14</v>
      </c>
      <c r="K21" s="228" t="s">
        <v>15</v>
      </c>
      <c r="L21" s="228" t="s">
        <v>16</v>
      </c>
      <c r="M21" s="228" t="s">
        <v>17</v>
      </c>
      <c r="N21" s="228" t="s">
        <v>18</v>
      </c>
      <c r="O21" s="229" t="s">
        <v>19</v>
      </c>
      <c r="P21" s="230"/>
    </row>
    <row r="22" spans="1:16" s="14" customFormat="1" ht="70.5" customHeight="1">
      <c r="A22" s="69" t="s">
        <v>75</v>
      </c>
      <c r="B22" s="360" t="s">
        <v>87</v>
      </c>
      <c r="C22" s="347" t="s">
        <v>51</v>
      </c>
      <c r="D22" s="347">
        <v>100</v>
      </c>
      <c r="E22" s="347">
        <v>100</v>
      </c>
      <c r="F22" s="347">
        <v>100</v>
      </c>
      <c r="G22" s="347">
        <v>100</v>
      </c>
      <c r="H22" s="347">
        <v>100</v>
      </c>
      <c r="I22" s="347">
        <v>100</v>
      </c>
      <c r="J22" s="347">
        <v>100</v>
      </c>
      <c r="K22" s="347">
        <v>100</v>
      </c>
      <c r="L22" s="347">
        <v>100</v>
      </c>
      <c r="M22" s="347">
        <v>100</v>
      </c>
      <c r="N22" s="347">
        <v>100</v>
      </c>
      <c r="O22" s="347">
        <v>100</v>
      </c>
      <c r="P22" s="347">
        <v>100</v>
      </c>
    </row>
    <row r="23" spans="1:16" s="14" customFormat="1" ht="57" customHeight="1">
      <c r="A23" s="71" t="s">
        <v>76</v>
      </c>
      <c r="B23" s="350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</row>
    <row r="24" spans="1:16" s="14" customFormat="1" ht="37.5" customHeight="1">
      <c r="A24" s="71" t="s">
        <v>77</v>
      </c>
      <c r="B24" s="361" t="s">
        <v>88</v>
      </c>
      <c r="C24" s="347" t="s">
        <v>52</v>
      </c>
      <c r="D24" s="347">
        <v>5</v>
      </c>
      <c r="E24" s="347">
        <v>5</v>
      </c>
      <c r="F24" s="347">
        <v>5</v>
      </c>
      <c r="G24" s="347">
        <v>5</v>
      </c>
      <c r="H24" s="347">
        <v>5</v>
      </c>
      <c r="I24" s="347">
        <v>5</v>
      </c>
      <c r="J24" s="347">
        <v>5</v>
      </c>
      <c r="K24" s="347">
        <v>5</v>
      </c>
      <c r="L24" s="347">
        <v>5</v>
      </c>
      <c r="M24" s="347">
        <v>5</v>
      </c>
      <c r="N24" s="347">
        <v>5</v>
      </c>
      <c r="O24" s="347">
        <v>5</v>
      </c>
      <c r="P24" s="347">
        <v>60</v>
      </c>
    </row>
    <row r="25" spans="1:16" s="14" customFormat="1" ht="70.5" customHeight="1">
      <c r="A25" s="71" t="s">
        <v>78</v>
      </c>
      <c r="B25" s="362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6" spans="1:16" s="14" customFormat="1" ht="31.5" customHeight="1">
      <c r="A26" s="71" t="s">
        <v>79</v>
      </c>
      <c r="B26" s="360" t="s">
        <v>336</v>
      </c>
      <c r="C26" s="347" t="s">
        <v>83</v>
      </c>
      <c r="D26" s="365">
        <f>841646100/1000000</f>
        <v>841.6461</v>
      </c>
      <c r="E26" s="365">
        <f>1366666300/1000000</f>
        <v>1366.6663</v>
      </c>
      <c r="F26" s="365">
        <f>1578072900/1000000</f>
        <v>1578.0729</v>
      </c>
      <c r="G26" s="365">
        <f>1827104900/1000000</f>
        <v>1827.1049</v>
      </c>
      <c r="H26" s="365">
        <f>1312814900/1000000</f>
        <v>1312.8149</v>
      </c>
      <c r="I26" s="365">
        <f>1431241700/1000000</f>
        <v>1431.2417</v>
      </c>
      <c r="J26" s="365">
        <f>1757317000/1000000</f>
        <v>1757.317</v>
      </c>
      <c r="K26" s="365">
        <f>1329253900/1000000</f>
        <v>1329.2539</v>
      </c>
      <c r="L26" s="365">
        <f>1195007400/1000000</f>
        <v>1195.0074</v>
      </c>
      <c r="M26" s="365">
        <f>1140083000/1000000</f>
        <v>1140.083</v>
      </c>
      <c r="N26" s="365">
        <f>1376158500/1000000</f>
        <v>1376.1585</v>
      </c>
      <c r="O26" s="365">
        <f>1175760100/1000000</f>
        <v>1175.7601</v>
      </c>
      <c r="P26" s="363">
        <f>D26+E26+F26+G26+H26+I26+J26+K26+L26+M26+N26+O26</f>
        <v>16331.126699999999</v>
      </c>
    </row>
    <row r="27" spans="1:16" s="14" customFormat="1" ht="64.5" customHeight="1">
      <c r="A27" s="53" t="s">
        <v>80</v>
      </c>
      <c r="B27" s="350"/>
      <c r="C27" s="348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4"/>
    </row>
  </sheetData>
  <sheetProtection/>
  <mergeCells count="51">
    <mergeCell ref="G26:G27"/>
    <mergeCell ref="F26:F27"/>
    <mergeCell ref="E26:E27"/>
    <mergeCell ref="D26:D27"/>
    <mergeCell ref="D24:D25"/>
    <mergeCell ref="D22:D23"/>
    <mergeCell ref="G24:G25"/>
    <mergeCell ref="G22:G23"/>
    <mergeCell ref="F22:F23"/>
    <mergeCell ref="F24:F25"/>
    <mergeCell ref="M26:M27"/>
    <mergeCell ref="L26:L27"/>
    <mergeCell ref="K26:K27"/>
    <mergeCell ref="J26:J27"/>
    <mergeCell ref="I26:I27"/>
    <mergeCell ref="H26:H27"/>
    <mergeCell ref="E24:E25"/>
    <mergeCell ref="E22:E23"/>
    <mergeCell ref="J24:J25"/>
    <mergeCell ref="J22:J23"/>
    <mergeCell ref="I24:I25"/>
    <mergeCell ref="I22:I23"/>
    <mergeCell ref="H22:H23"/>
    <mergeCell ref="H24:H25"/>
    <mergeCell ref="M24:M25"/>
    <mergeCell ref="M22:M23"/>
    <mergeCell ref="L24:L25"/>
    <mergeCell ref="L22:L23"/>
    <mergeCell ref="K24:K25"/>
    <mergeCell ref="K22:K23"/>
    <mergeCell ref="P26:P27"/>
    <mergeCell ref="P24:P25"/>
    <mergeCell ref="P22:P23"/>
    <mergeCell ref="O24:O25"/>
    <mergeCell ref="O22:O23"/>
    <mergeCell ref="N24:N25"/>
    <mergeCell ref="N22:N23"/>
    <mergeCell ref="O26:O27"/>
    <mergeCell ref="N26:N27"/>
    <mergeCell ref="B22:B23"/>
    <mergeCell ref="B24:B25"/>
    <mergeCell ref="B26:B27"/>
    <mergeCell ref="C22:C23"/>
    <mergeCell ref="C24:C25"/>
    <mergeCell ref="C26:C27"/>
    <mergeCell ref="A1:P1"/>
    <mergeCell ref="A2:P2"/>
    <mergeCell ref="D20:F20"/>
    <mergeCell ref="G20:I20"/>
    <mergeCell ref="J20:L20"/>
    <mergeCell ref="M20:O20"/>
  </mergeCells>
  <printOptions/>
  <pageMargins left="0.3937007874015748" right="0.3937007874015748" top="0.7874015748031497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4.28125" style="1" customWidth="1"/>
    <col min="2" max="2" width="23.140625" style="1" customWidth="1"/>
    <col min="3" max="3" width="9.421875" style="18" customWidth="1"/>
    <col min="4" max="7" width="8.7109375" style="1" customWidth="1"/>
    <col min="8" max="8" width="10.8515625" style="1" customWidth="1"/>
    <col min="9" max="15" width="8.7109375" style="19" customWidth="1"/>
    <col min="16" max="16" width="9.421875" style="19" customWidth="1"/>
    <col min="17" max="16384" width="9.140625" style="1" customWidth="1"/>
  </cols>
  <sheetData>
    <row r="1" spans="1:16" ht="24">
      <c r="A1" s="351" t="s">
        <v>117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ht="24">
      <c r="A2" s="357" t="s">
        <v>118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</row>
    <row r="3" spans="1:256" ht="24">
      <c r="A3" s="55" t="s">
        <v>181</v>
      </c>
      <c r="B3" s="3" t="s">
        <v>289</v>
      </c>
      <c r="C3" s="3"/>
      <c r="D3" s="3"/>
      <c r="E3" s="3"/>
      <c r="F3" s="3"/>
      <c r="G3" s="3"/>
      <c r="H3" s="3"/>
      <c r="I3" s="92" t="s">
        <v>35</v>
      </c>
      <c r="J3" s="29"/>
      <c r="K3" s="94" t="s">
        <v>31</v>
      </c>
      <c r="L3" s="2" t="s">
        <v>310</v>
      </c>
      <c r="M3" s="29"/>
      <c r="N3" s="20"/>
      <c r="O3" s="20"/>
      <c r="P3" s="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58" t="s">
        <v>282</v>
      </c>
      <c r="B4" s="48" t="s">
        <v>289</v>
      </c>
      <c r="C4" s="5"/>
      <c r="D4" s="5"/>
      <c r="E4" s="5"/>
      <c r="F4" s="5"/>
      <c r="G4" s="5"/>
      <c r="H4" s="5"/>
      <c r="I4" s="60" t="s">
        <v>36</v>
      </c>
      <c r="J4" s="2"/>
      <c r="K4" s="144" t="s">
        <v>32</v>
      </c>
      <c r="L4" s="2" t="s">
        <v>38</v>
      </c>
      <c r="M4" s="2"/>
      <c r="N4" s="2"/>
      <c r="O4" s="2"/>
      <c r="P4" s="2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>
      <c r="A5" s="58" t="s">
        <v>283</v>
      </c>
      <c r="B5" s="5" t="s">
        <v>290</v>
      </c>
      <c r="C5" s="5"/>
      <c r="D5" s="5"/>
      <c r="E5" s="5"/>
      <c r="F5" s="6"/>
      <c r="G5" s="5"/>
      <c r="H5" s="5"/>
      <c r="I5" s="59"/>
      <c r="J5" s="10"/>
      <c r="K5" s="144" t="s">
        <v>28</v>
      </c>
      <c r="L5" s="32" t="s">
        <v>89</v>
      </c>
      <c r="M5" s="10"/>
      <c r="N5" s="2"/>
      <c r="O5" s="9"/>
      <c r="P5" s="2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>
      <c r="A6" s="58" t="s">
        <v>284</v>
      </c>
      <c r="B6" s="7" t="s">
        <v>291</v>
      </c>
      <c r="C6" s="5"/>
      <c r="D6" s="5"/>
      <c r="E6" s="5"/>
      <c r="F6" s="6"/>
      <c r="G6" s="5"/>
      <c r="H6" s="5"/>
      <c r="I6" s="231"/>
      <c r="J6" s="2"/>
      <c r="K6" s="246"/>
      <c r="M6" s="2"/>
      <c r="N6" s="2"/>
      <c r="O6" s="2"/>
      <c r="P6" s="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">
      <c r="A7" s="61" t="s">
        <v>30</v>
      </c>
      <c r="B7" s="5" t="s">
        <v>27</v>
      </c>
      <c r="C7" s="5"/>
      <c r="D7" s="5"/>
      <c r="E7" s="5"/>
      <c r="F7" s="5"/>
      <c r="G7" s="5"/>
      <c r="H7" s="5"/>
      <c r="I7" s="62"/>
      <c r="J7" s="25"/>
      <c r="K7" s="47"/>
      <c r="L7" s="25"/>
      <c r="M7" s="25"/>
      <c r="N7" s="25"/>
      <c r="O7" s="25"/>
      <c r="P7" s="4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24">
      <c r="A8" s="55" t="s">
        <v>23</v>
      </c>
      <c r="B8" s="86" t="s">
        <v>90</v>
      </c>
      <c r="C8" s="86"/>
      <c r="D8" s="86"/>
      <c r="E8" s="86"/>
      <c r="F8" s="86"/>
      <c r="G8" s="86"/>
      <c r="H8" s="24"/>
      <c r="I8" s="92" t="s">
        <v>22</v>
      </c>
      <c r="J8" s="20"/>
      <c r="K8" s="94" t="s">
        <v>31</v>
      </c>
      <c r="L8" s="2" t="s">
        <v>311</v>
      </c>
      <c r="M8" s="2"/>
      <c r="N8" s="2"/>
      <c r="O8" s="2"/>
      <c r="P8" s="2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4">
      <c r="A9" s="58"/>
      <c r="B9" s="80" t="s">
        <v>91</v>
      </c>
      <c r="C9" s="80"/>
      <c r="D9" s="80"/>
      <c r="E9" s="80"/>
      <c r="F9" s="80"/>
      <c r="G9" s="80"/>
      <c r="H9" s="8"/>
      <c r="I9" s="249" t="s">
        <v>33</v>
      </c>
      <c r="J9" s="2"/>
      <c r="K9" s="144" t="s">
        <v>32</v>
      </c>
      <c r="L9" s="32" t="s">
        <v>46</v>
      </c>
      <c r="M9" s="2"/>
      <c r="N9" s="2"/>
      <c r="O9" s="2"/>
      <c r="P9" s="2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">
      <c r="A10" s="58"/>
      <c r="B10" s="80" t="s">
        <v>92</v>
      </c>
      <c r="C10" s="80"/>
      <c r="D10" s="80"/>
      <c r="E10" s="80"/>
      <c r="F10" s="80"/>
      <c r="G10" s="80"/>
      <c r="H10" s="8"/>
      <c r="I10" s="231"/>
      <c r="J10" s="2"/>
      <c r="K10" s="144" t="s">
        <v>28</v>
      </c>
      <c r="L10" s="32" t="s">
        <v>94</v>
      </c>
      <c r="M10" s="2"/>
      <c r="N10" s="2"/>
      <c r="O10" s="2"/>
      <c r="P10" s="2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">
      <c r="A11" s="58"/>
      <c r="B11" s="80" t="s">
        <v>93</v>
      </c>
      <c r="C11" s="80"/>
      <c r="D11" s="80"/>
      <c r="E11" s="80"/>
      <c r="F11" s="80"/>
      <c r="G11" s="80"/>
      <c r="H11" s="8"/>
      <c r="I11" s="60"/>
      <c r="J11" s="10"/>
      <c r="K11" s="246"/>
      <c r="M11" s="2"/>
      <c r="N11" s="2"/>
      <c r="O11" s="9"/>
      <c r="P11" s="2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">
      <c r="A12" s="58" t="s">
        <v>29</v>
      </c>
      <c r="B12" s="337" t="s">
        <v>338</v>
      </c>
      <c r="C12" s="80"/>
      <c r="D12" s="80"/>
      <c r="E12" s="80"/>
      <c r="F12" s="80"/>
      <c r="G12" s="80"/>
      <c r="H12" s="8"/>
      <c r="I12" s="231"/>
      <c r="J12" s="245"/>
      <c r="K12" s="246"/>
      <c r="P12" s="2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>
      <c r="A13" s="58" t="s">
        <v>26</v>
      </c>
      <c r="B13" s="336" t="s">
        <v>339</v>
      </c>
      <c r="C13" s="80"/>
      <c r="D13" s="80"/>
      <c r="E13" s="80"/>
      <c r="F13" s="80"/>
      <c r="G13" s="80"/>
      <c r="H13" s="8"/>
      <c r="I13" s="59"/>
      <c r="J13" s="10"/>
      <c r="K13" s="144"/>
      <c r="L13" s="2"/>
      <c r="M13" s="10"/>
      <c r="N13" s="2"/>
      <c r="O13" s="9"/>
      <c r="P13" s="2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>
      <c r="A14" s="63"/>
      <c r="B14" s="336" t="s">
        <v>340</v>
      </c>
      <c r="C14" s="80"/>
      <c r="D14" s="80"/>
      <c r="E14" s="80"/>
      <c r="F14" s="80"/>
      <c r="G14" s="80"/>
      <c r="H14" s="8"/>
      <c r="I14" s="78"/>
      <c r="J14" s="25"/>
      <c r="K14" s="23"/>
      <c r="L14" s="22"/>
      <c r="M14" s="22"/>
      <c r="N14" s="22"/>
      <c r="O14" s="41"/>
      <c r="P14" s="2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>
      <c r="A15" s="58"/>
      <c r="B15" s="80" t="s">
        <v>93</v>
      </c>
      <c r="C15" s="80"/>
      <c r="D15" s="80"/>
      <c r="E15" s="80"/>
      <c r="F15" s="80"/>
      <c r="G15" s="80"/>
      <c r="H15" s="8"/>
      <c r="I15" s="92" t="s">
        <v>0</v>
      </c>
      <c r="J15" s="20"/>
      <c r="K15" s="94" t="s">
        <v>31</v>
      </c>
      <c r="L15" s="2" t="s">
        <v>215</v>
      </c>
      <c r="M15" s="2"/>
      <c r="N15" s="2"/>
      <c r="O15" s="2"/>
      <c r="P15" s="2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>
      <c r="A16" s="58" t="s">
        <v>24</v>
      </c>
      <c r="B16" s="35" t="s">
        <v>116</v>
      </c>
      <c r="C16" s="8"/>
      <c r="D16" s="8"/>
      <c r="E16" s="8"/>
      <c r="F16" s="8"/>
      <c r="G16" s="8"/>
      <c r="H16" s="8"/>
      <c r="I16" s="60" t="s">
        <v>34</v>
      </c>
      <c r="J16" s="2"/>
      <c r="K16" s="144" t="s">
        <v>32</v>
      </c>
      <c r="L16" s="2" t="s">
        <v>47</v>
      </c>
      <c r="M16" s="2"/>
      <c r="N16" s="2"/>
      <c r="O16" s="2"/>
      <c r="P16" s="2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>
      <c r="A17" s="64"/>
      <c r="B17" s="35" t="s">
        <v>327</v>
      </c>
      <c r="C17" s="35"/>
      <c r="D17" s="2"/>
      <c r="E17" s="2"/>
      <c r="F17" s="17"/>
      <c r="G17" s="2"/>
      <c r="H17" s="2"/>
      <c r="I17" s="59"/>
      <c r="J17" s="2"/>
      <c r="K17" s="144" t="s">
        <v>28</v>
      </c>
      <c r="L17" s="2" t="s">
        <v>95</v>
      </c>
      <c r="M17" s="2"/>
      <c r="N17" s="2"/>
      <c r="O17" s="2"/>
      <c r="P17" s="3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>
      <c r="A18" s="64"/>
      <c r="B18" s="35" t="s">
        <v>57</v>
      </c>
      <c r="C18" s="2"/>
      <c r="D18" s="2"/>
      <c r="E18" s="17"/>
      <c r="F18" s="2"/>
      <c r="G18" s="2"/>
      <c r="I18" s="231"/>
      <c r="J18" s="245"/>
      <c r="K18" s="246"/>
      <c r="P18" s="3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>
      <c r="A19" s="65" t="s">
        <v>20</v>
      </c>
      <c r="B19" s="11" t="s">
        <v>108</v>
      </c>
      <c r="C19" s="11"/>
      <c r="D19" s="11"/>
      <c r="E19" s="11"/>
      <c r="F19" s="2"/>
      <c r="G19" s="2"/>
      <c r="H19" s="10"/>
      <c r="I19" s="60"/>
      <c r="J19" s="66"/>
      <c r="K19" s="21"/>
      <c r="L19" s="2"/>
      <c r="M19" s="2"/>
      <c r="N19" s="2"/>
      <c r="O19" s="2"/>
      <c r="P19" s="2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>
      <c r="A20" s="67" t="s">
        <v>25</v>
      </c>
      <c r="B20" s="25" t="s">
        <v>45</v>
      </c>
      <c r="C20" s="25"/>
      <c r="D20" s="25"/>
      <c r="E20" s="25"/>
      <c r="F20" s="25"/>
      <c r="G20" s="25"/>
      <c r="H20" s="25"/>
      <c r="I20" s="68"/>
      <c r="J20" s="25"/>
      <c r="K20" s="243"/>
      <c r="L20" s="45"/>
      <c r="M20" s="45"/>
      <c r="N20" s="45"/>
      <c r="O20" s="45"/>
      <c r="P20" s="4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24">
      <c r="A21" s="223" t="s">
        <v>1</v>
      </c>
      <c r="B21" s="223" t="s">
        <v>2</v>
      </c>
      <c r="C21" s="224" t="s">
        <v>3</v>
      </c>
      <c r="D21" s="354" t="s">
        <v>4</v>
      </c>
      <c r="E21" s="355"/>
      <c r="F21" s="356"/>
      <c r="G21" s="354" t="s">
        <v>5</v>
      </c>
      <c r="H21" s="355"/>
      <c r="I21" s="356"/>
      <c r="J21" s="354" t="s">
        <v>6</v>
      </c>
      <c r="K21" s="355"/>
      <c r="L21" s="356"/>
      <c r="M21" s="354" t="s">
        <v>7</v>
      </c>
      <c r="N21" s="355"/>
      <c r="O21" s="356"/>
      <c r="P21" s="225" t="s">
        <v>21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4">
      <c r="A22" s="226"/>
      <c r="B22" s="226"/>
      <c r="C22" s="227"/>
      <c r="D22" s="228" t="s">
        <v>8</v>
      </c>
      <c r="E22" s="228" t="s">
        <v>9</v>
      </c>
      <c r="F22" s="228" t="s">
        <v>10</v>
      </c>
      <c r="G22" s="228" t="s">
        <v>11</v>
      </c>
      <c r="H22" s="228" t="s">
        <v>12</v>
      </c>
      <c r="I22" s="228" t="s">
        <v>13</v>
      </c>
      <c r="J22" s="228" t="s">
        <v>14</v>
      </c>
      <c r="K22" s="228" t="s">
        <v>15</v>
      </c>
      <c r="L22" s="228" t="s">
        <v>16</v>
      </c>
      <c r="M22" s="228" t="s">
        <v>17</v>
      </c>
      <c r="N22" s="228" t="s">
        <v>18</v>
      </c>
      <c r="O22" s="229" t="s">
        <v>19</v>
      </c>
      <c r="P22" s="230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76.5" customHeight="1">
      <c r="A23" s="69" t="s">
        <v>96</v>
      </c>
      <c r="B23" s="221" t="s">
        <v>97</v>
      </c>
      <c r="C23" s="70" t="s">
        <v>51</v>
      </c>
      <c r="D23" s="54">
        <v>100</v>
      </c>
      <c r="E23" s="54">
        <v>100</v>
      </c>
      <c r="F23" s="54">
        <v>100</v>
      </c>
      <c r="G23" s="54">
        <v>100</v>
      </c>
      <c r="H23" s="54">
        <v>100</v>
      </c>
      <c r="I23" s="54">
        <v>100</v>
      </c>
      <c r="J23" s="54">
        <v>100</v>
      </c>
      <c r="K23" s="54">
        <v>100</v>
      </c>
      <c r="L23" s="54">
        <v>100</v>
      </c>
      <c r="M23" s="54">
        <v>100</v>
      </c>
      <c r="N23" s="54">
        <v>100</v>
      </c>
      <c r="O23" s="54">
        <v>100</v>
      </c>
      <c r="P23" s="54">
        <v>100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48">
      <c r="A24" s="71" t="s">
        <v>98</v>
      </c>
      <c r="B24" s="367" t="s">
        <v>121</v>
      </c>
      <c r="C24" s="347" t="s">
        <v>99</v>
      </c>
      <c r="D24" s="347"/>
      <c r="E24" s="347"/>
      <c r="F24" s="347"/>
      <c r="G24" s="347"/>
      <c r="H24" s="347">
        <v>3</v>
      </c>
      <c r="I24" s="347">
        <v>3</v>
      </c>
      <c r="J24" s="347">
        <v>3</v>
      </c>
      <c r="K24" s="347">
        <v>3</v>
      </c>
      <c r="L24" s="347">
        <v>3</v>
      </c>
      <c r="M24" s="347">
        <v>3</v>
      </c>
      <c r="N24" s="347">
        <v>3</v>
      </c>
      <c r="O24" s="347"/>
      <c r="P24" s="347">
        <f>H24+I24+J24+K24+L24+M24+N24+O24</f>
        <v>21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51" customHeight="1">
      <c r="A25" s="71" t="s">
        <v>100</v>
      </c>
      <c r="B25" s="36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24">
      <c r="A26" s="71" t="s">
        <v>101</v>
      </c>
      <c r="B26" s="360" t="s">
        <v>102</v>
      </c>
      <c r="C26" s="347" t="s">
        <v>99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>
        <v>21</v>
      </c>
      <c r="P26" s="347">
        <f>H26+I26+J26+K26+L26+M26+N26+O26</f>
        <v>21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54" customHeight="1">
      <c r="A27" s="53" t="s">
        <v>103</v>
      </c>
      <c r="B27" s="350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</sheetData>
  <sheetProtection/>
  <mergeCells count="36">
    <mergeCell ref="A1:P1"/>
    <mergeCell ref="A2:P2"/>
    <mergeCell ref="D21:F21"/>
    <mergeCell ref="G21:I21"/>
    <mergeCell ref="J21:L21"/>
    <mergeCell ref="M21:O2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O26:O27"/>
    <mergeCell ref="P26:P27"/>
    <mergeCell ref="I26:I27"/>
    <mergeCell ref="J26:J27"/>
    <mergeCell ref="K26:K27"/>
    <mergeCell ref="L26:L27"/>
    <mergeCell ref="M26:M27"/>
    <mergeCell ref="N26:N27"/>
  </mergeCells>
  <printOptions/>
  <pageMargins left="0.3937007874015748" right="0.3937007874015748" top="0.7874015748031497" bottom="0.3937007874015748" header="0" footer="0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1.00390625" style="148" customWidth="1"/>
    <col min="2" max="2" width="22.140625" style="148" customWidth="1"/>
    <col min="3" max="8" width="9.00390625" style="148" customWidth="1"/>
    <col min="9" max="9" width="15.8515625" style="148" customWidth="1"/>
    <col min="10" max="14" width="9.00390625" style="148" customWidth="1"/>
    <col min="15" max="15" width="11.421875" style="148" customWidth="1"/>
    <col min="16" max="16" width="14.140625" style="148" customWidth="1"/>
    <col min="17" max="16384" width="9.00390625" style="148" customWidth="1"/>
  </cols>
  <sheetData>
    <row r="1" spans="1:16" ht="27.75">
      <c r="A1" s="369" t="s">
        <v>166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ht="26.25" customHeight="1">
      <c r="A2" s="372" t="s">
        <v>167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09"/>
    </row>
    <row r="3" spans="1:16" s="256" customFormat="1" ht="18.75" customHeight="1">
      <c r="A3" s="254" t="s">
        <v>181</v>
      </c>
      <c r="B3" s="255" t="s">
        <v>286</v>
      </c>
      <c r="C3" s="255"/>
      <c r="D3" s="255"/>
      <c r="E3" s="255"/>
      <c r="F3" s="255"/>
      <c r="G3" s="255"/>
      <c r="H3" s="255"/>
      <c r="I3" s="255"/>
      <c r="J3" s="92" t="s">
        <v>35</v>
      </c>
      <c r="K3" s="77"/>
      <c r="L3" s="94" t="s">
        <v>31</v>
      </c>
      <c r="M3" s="316" t="s">
        <v>317</v>
      </c>
      <c r="N3" s="300"/>
      <c r="O3" s="300"/>
      <c r="P3" s="301"/>
    </row>
    <row r="4" spans="1:16" s="256" customFormat="1" ht="24">
      <c r="A4" s="257" t="s">
        <v>282</v>
      </c>
      <c r="B4" s="258" t="s">
        <v>286</v>
      </c>
      <c r="C4" s="97"/>
      <c r="D4" s="97"/>
      <c r="E4" s="97"/>
      <c r="F4" s="259"/>
      <c r="G4" s="259"/>
      <c r="H4" s="259"/>
      <c r="I4" s="259"/>
      <c r="J4" s="81" t="s">
        <v>36</v>
      </c>
      <c r="K4" s="114"/>
      <c r="L4" s="144" t="s">
        <v>32</v>
      </c>
      <c r="M4" s="250" t="s">
        <v>313</v>
      </c>
      <c r="N4" s="302"/>
      <c r="O4" s="302"/>
      <c r="P4" s="303"/>
    </row>
    <row r="5" spans="1:16" s="256" customFormat="1" ht="24">
      <c r="A5" s="257" t="s">
        <v>293</v>
      </c>
      <c r="B5" s="258" t="s">
        <v>287</v>
      </c>
      <c r="C5" s="259"/>
      <c r="D5" s="259"/>
      <c r="E5" s="259"/>
      <c r="F5" s="259"/>
      <c r="G5" s="259"/>
      <c r="H5" s="259"/>
      <c r="I5" s="259"/>
      <c r="J5" s="253"/>
      <c r="K5" s="32"/>
      <c r="L5" s="144" t="s">
        <v>28</v>
      </c>
      <c r="M5" s="251">
        <v>760054</v>
      </c>
      <c r="N5" s="302"/>
      <c r="O5" s="302"/>
      <c r="P5" s="303"/>
    </row>
    <row r="6" spans="1:16" s="256" customFormat="1" ht="24">
      <c r="A6" s="257" t="s">
        <v>284</v>
      </c>
      <c r="B6" s="258" t="s">
        <v>292</v>
      </c>
      <c r="C6" s="259"/>
      <c r="D6" s="259"/>
      <c r="E6" s="259"/>
      <c r="F6" s="259"/>
      <c r="G6" s="259"/>
      <c r="H6" s="259"/>
      <c r="I6" s="259"/>
      <c r="J6" s="250"/>
      <c r="K6" s="302"/>
      <c r="L6" s="303" t="s">
        <v>309</v>
      </c>
      <c r="M6" s="250"/>
      <c r="N6" s="302"/>
      <c r="O6" s="302"/>
      <c r="P6" s="303"/>
    </row>
    <row r="7" spans="1:16" s="256" customFormat="1" ht="24">
      <c r="A7" s="260" t="s">
        <v>295</v>
      </c>
      <c r="B7" s="261" t="s">
        <v>27</v>
      </c>
      <c r="C7" s="262"/>
      <c r="D7" s="262"/>
      <c r="E7" s="262"/>
      <c r="F7" s="262"/>
      <c r="G7" s="262"/>
      <c r="H7" s="262"/>
      <c r="I7" s="262"/>
      <c r="J7" s="252"/>
      <c r="K7" s="304"/>
      <c r="L7" s="305"/>
      <c r="M7" s="252"/>
      <c r="N7" s="304"/>
      <c r="O7" s="304"/>
      <c r="P7" s="305"/>
    </row>
    <row r="8" spans="1:16" s="256" customFormat="1" ht="18.75" customHeight="1">
      <c r="A8" s="254" t="s">
        <v>23</v>
      </c>
      <c r="B8" s="263" t="s">
        <v>168</v>
      </c>
      <c r="C8" s="255"/>
      <c r="D8" s="255"/>
      <c r="E8" s="255"/>
      <c r="F8" s="255"/>
      <c r="G8" s="255"/>
      <c r="H8" s="255"/>
      <c r="I8" s="255"/>
      <c r="J8" s="92" t="s">
        <v>22</v>
      </c>
      <c r="K8" s="20"/>
      <c r="L8" s="94" t="s">
        <v>31</v>
      </c>
      <c r="M8" s="255" t="s">
        <v>169</v>
      </c>
      <c r="N8" s="255"/>
      <c r="O8" s="255"/>
      <c r="P8" s="310"/>
    </row>
    <row r="9" spans="1:16" s="256" customFormat="1" ht="20.25" customHeight="1">
      <c r="A9" s="264" t="s">
        <v>29</v>
      </c>
      <c r="B9" s="374" t="s">
        <v>170</v>
      </c>
      <c r="C9" s="375"/>
      <c r="D9" s="375"/>
      <c r="E9" s="375"/>
      <c r="F9" s="375"/>
      <c r="G9" s="375"/>
      <c r="H9" s="265"/>
      <c r="I9" s="265"/>
      <c r="J9" s="249" t="s">
        <v>33</v>
      </c>
      <c r="K9" s="2"/>
      <c r="L9" s="144" t="s">
        <v>32</v>
      </c>
      <c r="M9" s="276" t="s">
        <v>46</v>
      </c>
      <c r="N9" s="265"/>
      <c r="O9" s="265"/>
      <c r="P9" s="266"/>
    </row>
    <row r="10" spans="1:16" s="256" customFormat="1" ht="20.25" customHeight="1">
      <c r="A10" s="257" t="s">
        <v>26</v>
      </c>
      <c r="B10" s="258" t="s">
        <v>171</v>
      </c>
      <c r="C10" s="259"/>
      <c r="D10" s="259"/>
      <c r="E10" s="259"/>
      <c r="F10" s="259"/>
      <c r="G10" s="259"/>
      <c r="H10" s="259"/>
      <c r="I10" s="259"/>
      <c r="J10" s="231"/>
      <c r="K10" s="2"/>
      <c r="L10" s="144" t="s">
        <v>28</v>
      </c>
      <c r="M10" s="276">
        <v>760051</v>
      </c>
      <c r="N10" s="265"/>
      <c r="O10" s="265"/>
      <c r="P10" s="266"/>
    </row>
    <row r="11" spans="1:18" s="256" customFormat="1" ht="20.25" customHeight="1">
      <c r="A11" s="267" t="s">
        <v>24</v>
      </c>
      <c r="B11" s="35" t="s">
        <v>131</v>
      </c>
      <c r="C11" s="268"/>
      <c r="D11" s="379"/>
      <c r="E11" s="379"/>
      <c r="F11" s="379"/>
      <c r="G11" s="379"/>
      <c r="H11" s="379"/>
      <c r="I11" s="379"/>
      <c r="J11" s="60"/>
      <c r="K11" s="10"/>
      <c r="L11" s="246"/>
      <c r="M11" s="272" t="s">
        <v>172</v>
      </c>
      <c r="N11" s="273"/>
      <c r="O11" s="273"/>
      <c r="P11" s="274"/>
      <c r="Q11" s="273"/>
      <c r="R11" s="274"/>
    </row>
    <row r="12" spans="1:16" s="256" customFormat="1" ht="20.25" customHeight="1">
      <c r="A12" s="267"/>
      <c r="B12" s="35" t="s">
        <v>316</v>
      </c>
      <c r="C12" s="268"/>
      <c r="D12" s="275"/>
      <c r="E12" s="276"/>
      <c r="F12" s="268"/>
      <c r="G12" s="277"/>
      <c r="H12" s="278"/>
      <c r="I12" s="268"/>
      <c r="J12" s="92" t="s">
        <v>0</v>
      </c>
      <c r="K12" s="20"/>
      <c r="L12" s="94" t="s">
        <v>31</v>
      </c>
      <c r="M12" s="279" t="s">
        <v>315</v>
      </c>
      <c r="N12" s="280"/>
      <c r="O12" s="280"/>
      <c r="P12" s="281"/>
    </row>
    <row r="13" spans="1:16" s="256" customFormat="1" ht="20.25" customHeight="1">
      <c r="A13" s="267"/>
      <c r="B13" s="35" t="s">
        <v>133</v>
      </c>
      <c r="C13" s="268"/>
      <c r="D13" s="275"/>
      <c r="E13" s="276"/>
      <c r="F13" s="268"/>
      <c r="G13" s="277"/>
      <c r="H13" s="278"/>
      <c r="I13" s="268"/>
      <c r="J13" s="60" t="s">
        <v>34</v>
      </c>
      <c r="K13" s="2"/>
      <c r="L13" s="144" t="s">
        <v>32</v>
      </c>
      <c r="M13" s="282" t="s">
        <v>47</v>
      </c>
      <c r="N13" s="265"/>
      <c r="O13" s="265"/>
      <c r="P13" s="283"/>
    </row>
    <row r="14" spans="1:16" s="256" customFormat="1" ht="24">
      <c r="A14" s="155" t="s">
        <v>20</v>
      </c>
      <c r="B14" s="277" t="s">
        <v>108</v>
      </c>
      <c r="C14" s="284"/>
      <c r="D14" s="259"/>
      <c r="E14" s="259"/>
      <c r="F14" s="259"/>
      <c r="G14" s="259"/>
      <c r="H14" s="259"/>
      <c r="I14" s="259"/>
      <c r="J14" s="231"/>
      <c r="K14" s="2"/>
      <c r="L14" s="144" t="s">
        <v>28</v>
      </c>
      <c r="M14" s="276">
        <v>760001</v>
      </c>
      <c r="O14" s="265"/>
      <c r="P14" s="266"/>
    </row>
    <row r="15" spans="1:16" s="256" customFormat="1" ht="24">
      <c r="A15" s="155" t="s">
        <v>173</v>
      </c>
      <c r="B15" s="277" t="s">
        <v>174</v>
      </c>
      <c r="C15" s="284"/>
      <c r="D15" s="284"/>
      <c r="E15" s="284"/>
      <c r="F15" s="284"/>
      <c r="G15" s="282"/>
      <c r="H15" s="282"/>
      <c r="I15" s="285"/>
      <c r="J15" s="269"/>
      <c r="K15" s="270"/>
      <c r="L15" s="271"/>
      <c r="M15" s="259"/>
      <c r="N15" s="259"/>
      <c r="O15" s="259"/>
      <c r="P15" s="286"/>
    </row>
    <row r="16" spans="1:16" ht="23.25" customHeight="1">
      <c r="A16" s="312" t="s">
        <v>1</v>
      </c>
      <c r="B16" s="312" t="s">
        <v>2</v>
      </c>
      <c r="C16" s="313" t="s">
        <v>3</v>
      </c>
      <c r="D16" s="376" t="s">
        <v>4</v>
      </c>
      <c r="E16" s="377"/>
      <c r="F16" s="378"/>
      <c r="G16" s="376" t="s">
        <v>5</v>
      </c>
      <c r="H16" s="377"/>
      <c r="I16" s="378"/>
      <c r="J16" s="376" t="s">
        <v>6</v>
      </c>
      <c r="K16" s="377"/>
      <c r="L16" s="378"/>
      <c r="M16" s="376" t="s">
        <v>7</v>
      </c>
      <c r="N16" s="377"/>
      <c r="O16" s="378"/>
      <c r="P16" s="311" t="s">
        <v>21</v>
      </c>
    </row>
    <row r="17" spans="1:16" ht="18.75" customHeight="1">
      <c r="A17" s="287"/>
      <c r="B17" s="287"/>
      <c r="C17" s="288"/>
      <c r="D17" s="314" t="s">
        <v>8</v>
      </c>
      <c r="E17" s="314" t="s">
        <v>9</v>
      </c>
      <c r="F17" s="314" t="s">
        <v>10</v>
      </c>
      <c r="G17" s="314" t="s">
        <v>11</v>
      </c>
      <c r="H17" s="314" t="s">
        <v>12</v>
      </c>
      <c r="I17" s="314" t="s">
        <v>13</v>
      </c>
      <c r="J17" s="314" t="s">
        <v>14</v>
      </c>
      <c r="K17" s="314" t="s">
        <v>15</v>
      </c>
      <c r="L17" s="314" t="s">
        <v>16</v>
      </c>
      <c r="M17" s="314" t="s">
        <v>17</v>
      </c>
      <c r="N17" s="314" t="s">
        <v>18</v>
      </c>
      <c r="O17" s="315" t="s">
        <v>19</v>
      </c>
      <c r="P17" s="289"/>
    </row>
    <row r="18" spans="1:16" ht="42.75" customHeight="1">
      <c r="A18" s="290" t="s">
        <v>175</v>
      </c>
      <c r="B18" s="291" t="s">
        <v>314</v>
      </c>
      <c r="C18" s="292" t="s">
        <v>51</v>
      </c>
      <c r="D18" s="292">
        <v>100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>
        <v>100</v>
      </c>
    </row>
    <row r="19" spans="1:16" ht="27.75" customHeight="1">
      <c r="A19" s="290" t="s">
        <v>176</v>
      </c>
      <c r="B19" s="293"/>
      <c r="C19" s="292"/>
      <c r="D19" s="292">
        <v>100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>
        <v>100</v>
      </c>
    </row>
    <row r="20" spans="1:16" ht="27.75" customHeight="1">
      <c r="A20" s="290" t="s">
        <v>177</v>
      </c>
      <c r="B20" s="290"/>
      <c r="C20" s="292"/>
      <c r="D20" s="292"/>
      <c r="E20" s="292">
        <v>1</v>
      </c>
      <c r="F20" s="292">
        <v>1</v>
      </c>
      <c r="G20" s="292">
        <v>1</v>
      </c>
      <c r="H20" s="292">
        <v>1</v>
      </c>
      <c r="I20" s="292">
        <v>1</v>
      </c>
      <c r="J20" s="292"/>
      <c r="K20" s="292">
        <v>1</v>
      </c>
      <c r="L20" s="292"/>
      <c r="M20" s="292">
        <v>1</v>
      </c>
      <c r="N20" s="292">
        <v>1</v>
      </c>
      <c r="O20" s="292"/>
      <c r="P20" s="292">
        <v>8</v>
      </c>
    </row>
    <row r="21" spans="1:16" ht="27.75" customHeight="1">
      <c r="A21" s="290" t="s">
        <v>178</v>
      </c>
      <c r="B21" s="290"/>
      <c r="C21" s="292"/>
      <c r="D21" s="292"/>
      <c r="E21" s="292">
        <v>1</v>
      </c>
      <c r="F21" s="292">
        <v>1</v>
      </c>
      <c r="G21" s="292">
        <v>1</v>
      </c>
      <c r="H21" s="292">
        <v>1</v>
      </c>
      <c r="I21" s="292">
        <v>1</v>
      </c>
      <c r="J21" s="292"/>
      <c r="K21" s="292">
        <v>1</v>
      </c>
      <c r="L21" s="292"/>
      <c r="M21" s="292">
        <v>1</v>
      </c>
      <c r="N21" s="292">
        <v>1</v>
      </c>
      <c r="O21" s="292"/>
      <c r="P21" s="294">
        <v>8</v>
      </c>
    </row>
    <row r="22" spans="1:16" ht="24">
      <c r="A22" s="295"/>
      <c r="B22" s="296" t="s">
        <v>156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</row>
    <row r="23" spans="1:16" ht="27" customHeight="1">
      <c r="A23" s="295"/>
      <c r="B23" s="295" t="s">
        <v>179</v>
      </c>
      <c r="C23" s="294" t="s">
        <v>140</v>
      </c>
      <c r="D23" s="294"/>
      <c r="E23" s="294">
        <v>1</v>
      </c>
      <c r="F23" s="294">
        <v>1</v>
      </c>
      <c r="G23" s="294">
        <v>1</v>
      </c>
      <c r="H23" s="294">
        <v>1</v>
      </c>
      <c r="I23" s="294">
        <v>1</v>
      </c>
      <c r="J23" s="294"/>
      <c r="K23" s="294">
        <v>1</v>
      </c>
      <c r="L23" s="294"/>
      <c r="M23" s="294">
        <v>1</v>
      </c>
      <c r="N23" s="294">
        <v>1</v>
      </c>
      <c r="O23" s="294"/>
      <c r="P23" s="294">
        <v>8</v>
      </c>
    </row>
    <row r="24" spans="1:16" ht="24">
      <c r="A24" s="295"/>
      <c r="B24" s="296" t="s">
        <v>163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  <row r="25" spans="1:16" ht="49.5" customHeight="1">
      <c r="A25" s="298"/>
      <c r="B25" s="298" t="s">
        <v>161</v>
      </c>
      <c r="C25" s="299" t="s">
        <v>142</v>
      </c>
      <c r="D25" s="299"/>
      <c r="E25" s="299">
        <v>1</v>
      </c>
      <c r="F25" s="299">
        <v>1</v>
      </c>
      <c r="G25" s="299">
        <v>1</v>
      </c>
      <c r="H25" s="299">
        <v>1</v>
      </c>
      <c r="I25" s="299">
        <v>1</v>
      </c>
      <c r="J25" s="299"/>
      <c r="K25" s="299">
        <v>1</v>
      </c>
      <c r="L25" s="299"/>
      <c r="M25" s="299">
        <v>1</v>
      </c>
      <c r="N25" s="299">
        <v>1</v>
      </c>
      <c r="O25" s="299"/>
      <c r="P25" s="299">
        <v>8</v>
      </c>
    </row>
    <row r="26" spans="1:16" ht="24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</row>
    <row r="27" spans="1:16" ht="24" customHeight="1">
      <c r="A27" s="308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</row>
    <row r="28" spans="1:16" ht="24" customHeight="1">
      <c r="A28" s="308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</row>
    <row r="29" spans="1:16" ht="24">
      <c r="A29" s="308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</sheetData>
  <sheetProtection/>
  <mergeCells count="10">
    <mergeCell ref="A1:P1"/>
    <mergeCell ref="A2:O2"/>
    <mergeCell ref="B9:G9"/>
    <mergeCell ref="J16:L16"/>
    <mergeCell ref="M16:O16"/>
    <mergeCell ref="D11:E11"/>
    <mergeCell ref="F11:G11"/>
    <mergeCell ref="H11:I11"/>
    <mergeCell ref="D16:F16"/>
    <mergeCell ref="G16:I16"/>
  </mergeCells>
  <printOptions/>
  <pageMargins left="0.4330708661417323" right="0.2755905511811024" top="0.7874015748031497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4.8515625" style="1" customWidth="1"/>
    <col min="2" max="2" width="45.28125" style="1" customWidth="1"/>
    <col min="3" max="3" width="10.140625" style="18" customWidth="1"/>
    <col min="4" max="8" width="8.57421875" style="1" customWidth="1"/>
    <col min="9" max="14" width="8.57421875" style="19" customWidth="1"/>
    <col min="15" max="15" width="8.00390625" style="19" customWidth="1"/>
    <col min="16" max="16" width="11.421875" style="19" customWidth="1"/>
    <col min="17" max="16384" width="9.140625" style="1" customWidth="1"/>
  </cols>
  <sheetData>
    <row r="1" spans="1:16" s="75" customFormat="1" ht="30.75">
      <c r="A1" s="369" t="s">
        <v>105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s="75" customFormat="1" ht="30.75">
      <c r="A2" s="380" t="s">
        <v>122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2"/>
    </row>
    <row r="3" spans="1:16" s="2" customFormat="1" ht="24">
      <c r="A3" s="87" t="s">
        <v>181</v>
      </c>
      <c r="B3" s="88" t="s">
        <v>296</v>
      </c>
      <c r="C3" s="88"/>
      <c r="D3" s="88"/>
      <c r="E3" s="88"/>
      <c r="F3" s="88"/>
      <c r="G3" s="88"/>
      <c r="H3" s="88"/>
      <c r="I3" s="89" t="s">
        <v>35</v>
      </c>
      <c r="J3" s="90"/>
      <c r="K3" s="91" t="s">
        <v>31</v>
      </c>
      <c r="L3" s="333" t="s">
        <v>328</v>
      </c>
      <c r="M3" s="77"/>
      <c r="N3" s="93"/>
      <c r="O3" s="93"/>
      <c r="P3" s="94"/>
    </row>
    <row r="4" spans="1:16" s="2" customFormat="1" ht="24">
      <c r="A4" s="95" t="s">
        <v>282</v>
      </c>
      <c r="B4" s="96" t="s">
        <v>296</v>
      </c>
      <c r="C4" s="97"/>
      <c r="D4" s="97"/>
      <c r="E4" s="97"/>
      <c r="F4" s="97"/>
      <c r="G4" s="97"/>
      <c r="H4" s="97"/>
      <c r="I4" s="98" t="s">
        <v>36</v>
      </c>
      <c r="J4" s="99"/>
      <c r="K4" s="103" t="s">
        <v>32</v>
      </c>
      <c r="L4" s="326" t="s">
        <v>123</v>
      </c>
      <c r="M4" s="334"/>
      <c r="N4" s="334"/>
      <c r="O4" s="334"/>
      <c r="P4" s="335"/>
    </row>
    <row r="5" spans="1:16" s="2" customFormat="1" ht="24">
      <c r="A5" s="95" t="s">
        <v>283</v>
      </c>
      <c r="B5" s="97" t="s">
        <v>290</v>
      </c>
      <c r="C5" s="97"/>
      <c r="D5" s="97"/>
      <c r="E5" s="97"/>
      <c r="F5" s="100"/>
      <c r="G5" s="97"/>
      <c r="H5" s="97"/>
      <c r="I5" s="101"/>
      <c r="J5" s="102"/>
      <c r="K5" s="103" t="s">
        <v>28</v>
      </c>
      <c r="L5" s="150" t="s">
        <v>124</v>
      </c>
      <c r="M5" s="327"/>
      <c r="N5" s="327"/>
      <c r="O5" s="327"/>
      <c r="P5" s="328"/>
    </row>
    <row r="6" spans="1:16" s="2" customFormat="1" ht="24">
      <c r="A6" s="95" t="s">
        <v>284</v>
      </c>
      <c r="B6" s="105" t="s">
        <v>297</v>
      </c>
      <c r="C6" s="97"/>
      <c r="D6" s="97"/>
      <c r="E6" s="97"/>
      <c r="F6" s="100"/>
      <c r="G6" s="97"/>
      <c r="H6" s="97"/>
      <c r="I6" s="106"/>
      <c r="J6" s="99"/>
      <c r="K6" s="103"/>
      <c r="L6" s="150"/>
      <c r="M6" s="32"/>
      <c r="N6" s="32"/>
      <c r="O6" s="32"/>
      <c r="P6" s="144"/>
    </row>
    <row r="7" spans="1:16" s="2" customFormat="1" ht="24">
      <c r="A7" s="95" t="s">
        <v>30</v>
      </c>
      <c r="B7" s="97" t="s">
        <v>125</v>
      </c>
      <c r="C7" s="97"/>
      <c r="D7" s="97"/>
      <c r="E7" s="97"/>
      <c r="F7" s="97"/>
      <c r="G7" s="97"/>
      <c r="H7" s="97"/>
      <c r="I7" s="107"/>
      <c r="J7" s="108"/>
      <c r="K7" s="109"/>
      <c r="L7" s="110"/>
      <c r="M7" s="111"/>
      <c r="N7" s="111"/>
      <c r="O7" s="111"/>
      <c r="P7" s="112"/>
    </row>
    <row r="8" spans="1:16" s="2" customFormat="1" ht="24.75" customHeight="1">
      <c r="A8" s="87" t="s">
        <v>23</v>
      </c>
      <c r="B8" s="113" t="s">
        <v>126</v>
      </c>
      <c r="C8" s="113"/>
      <c r="D8" s="113"/>
      <c r="E8" s="113"/>
      <c r="F8" s="113"/>
      <c r="G8" s="113"/>
      <c r="H8" s="113"/>
      <c r="I8" s="106" t="s">
        <v>22</v>
      </c>
      <c r="J8" s="99"/>
      <c r="K8" s="103" t="s">
        <v>31</v>
      </c>
      <c r="L8" s="150" t="s">
        <v>329</v>
      </c>
      <c r="M8" s="114"/>
      <c r="N8" s="114"/>
      <c r="O8" s="114"/>
      <c r="P8" s="115"/>
    </row>
    <row r="9" spans="1:16" s="2" customFormat="1" ht="23.25" customHeight="1">
      <c r="A9" s="95"/>
      <c r="B9" s="116" t="s">
        <v>127</v>
      </c>
      <c r="C9" s="116"/>
      <c r="D9" s="116"/>
      <c r="E9" s="116"/>
      <c r="F9" s="116"/>
      <c r="G9" s="116"/>
      <c r="H9" s="116"/>
      <c r="I9" s="98" t="s">
        <v>33</v>
      </c>
      <c r="J9" s="99"/>
      <c r="K9" s="103" t="s">
        <v>32</v>
      </c>
      <c r="L9" s="150" t="s">
        <v>128</v>
      </c>
      <c r="M9" s="32"/>
      <c r="N9" s="32"/>
      <c r="O9" s="32"/>
      <c r="P9" s="144"/>
    </row>
    <row r="10" spans="1:16" s="2" customFormat="1" ht="24">
      <c r="A10" s="95" t="s">
        <v>29</v>
      </c>
      <c r="B10" s="116" t="s">
        <v>333</v>
      </c>
      <c r="C10" s="116"/>
      <c r="D10" s="116"/>
      <c r="E10" s="116"/>
      <c r="F10" s="116"/>
      <c r="G10" s="116"/>
      <c r="H10" s="116"/>
      <c r="I10" s="98"/>
      <c r="J10" s="117"/>
      <c r="K10" s="103"/>
      <c r="L10" s="150" t="s">
        <v>130</v>
      </c>
      <c r="M10" s="32"/>
      <c r="N10" s="32"/>
      <c r="O10" s="32"/>
      <c r="P10" s="144"/>
    </row>
    <row r="11" spans="1:16" s="2" customFormat="1" ht="24">
      <c r="A11" s="95" t="s">
        <v>26</v>
      </c>
      <c r="B11" s="116" t="s">
        <v>129</v>
      </c>
      <c r="C11" s="116"/>
      <c r="D11" s="116"/>
      <c r="E11" s="116"/>
      <c r="F11" s="116"/>
      <c r="G11" s="116"/>
      <c r="H11" s="116"/>
      <c r="I11" s="98"/>
      <c r="J11" s="117"/>
      <c r="K11" s="103" t="s">
        <v>28</v>
      </c>
      <c r="L11" s="150" t="s">
        <v>132</v>
      </c>
      <c r="M11" s="32"/>
      <c r="N11" s="32"/>
      <c r="O11" s="32"/>
      <c r="P11" s="144"/>
    </row>
    <row r="12" spans="1:16" s="2" customFormat="1" ht="24">
      <c r="A12" s="95" t="s">
        <v>24</v>
      </c>
      <c r="B12" s="35" t="s">
        <v>131</v>
      </c>
      <c r="C12" s="8"/>
      <c r="D12" s="8"/>
      <c r="E12" s="8"/>
      <c r="F12" s="8"/>
      <c r="G12" s="8"/>
      <c r="H12" s="8"/>
      <c r="I12" s="118"/>
      <c r="J12" s="99"/>
      <c r="K12" s="103"/>
      <c r="L12" s="124"/>
      <c r="M12" s="52"/>
      <c r="N12" s="52"/>
      <c r="O12" s="52"/>
      <c r="P12" s="243"/>
    </row>
    <row r="13" spans="1:16" s="2" customFormat="1" ht="28.5" customHeight="1">
      <c r="A13" s="95"/>
      <c r="B13" s="35" t="s">
        <v>318</v>
      </c>
      <c r="C13" s="17"/>
      <c r="E13" s="79"/>
      <c r="F13" s="17"/>
      <c r="H13" s="9"/>
      <c r="I13" s="89" t="s">
        <v>0</v>
      </c>
      <c r="J13" s="119"/>
      <c r="K13" s="91" t="s">
        <v>31</v>
      </c>
      <c r="L13" s="92"/>
      <c r="M13" s="93"/>
      <c r="N13" s="93"/>
      <c r="O13" s="93"/>
      <c r="P13" s="120"/>
    </row>
    <row r="14" spans="1:16" s="2" customFormat="1" ht="24" customHeight="1">
      <c r="A14" s="95"/>
      <c r="B14" s="35" t="s">
        <v>133</v>
      </c>
      <c r="C14" s="17"/>
      <c r="E14" s="79"/>
      <c r="F14" s="17"/>
      <c r="H14" s="9"/>
      <c r="I14" s="98" t="s">
        <v>34</v>
      </c>
      <c r="J14" s="99"/>
      <c r="K14" s="103"/>
      <c r="L14" s="384" t="s">
        <v>134</v>
      </c>
      <c r="M14" s="385"/>
      <c r="N14" s="385"/>
      <c r="O14" s="385"/>
      <c r="P14" s="386"/>
    </row>
    <row r="15" spans="1:16" s="2" customFormat="1" ht="24">
      <c r="A15" s="121" t="s">
        <v>20</v>
      </c>
      <c r="B15" s="122" t="s">
        <v>108</v>
      </c>
      <c r="C15" s="17"/>
      <c r="E15" s="79"/>
      <c r="F15" s="17"/>
      <c r="H15" s="9"/>
      <c r="I15" s="106"/>
      <c r="J15" s="99"/>
      <c r="K15" s="103" t="s">
        <v>32</v>
      </c>
      <c r="L15" s="384"/>
      <c r="M15" s="385"/>
      <c r="N15" s="385"/>
      <c r="O15" s="385"/>
      <c r="P15" s="386"/>
    </row>
    <row r="16" spans="1:16" s="2" customFormat="1" ht="24">
      <c r="A16" s="123" t="s">
        <v>25</v>
      </c>
      <c r="B16" s="124" t="s">
        <v>135</v>
      </c>
      <c r="C16" s="125"/>
      <c r="D16" s="125"/>
      <c r="E16" s="125"/>
      <c r="F16" s="22"/>
      <c r="G16" s="22"/>
      <c r="H16" s="25"/>
      <c r="I16" s="126"/>
      <c r="J16" s="127"/>
      <c r="K16" s="128" t="s">
        <v>28</v>
      </c>
      <c r="L16" s="387"/>
      <c r="M16" s="388"/>
      <c r="N16" s="388"/>
      <c r="O16" s="388"/>
      <c r="P16" s="389"/>
    </row>
    <row r="17" spans="1:16" s="12" customFormat="1" ht="24">
      <c r="A17" s="222" t="s">
        <v>1</v>
      </c>
      <c r="B17" s="129" t="s">
        <v>2</v>
      </c>
      <c r="C17" s="130" t="s">
        <v>3</v>
      </c>
      <c r="D17" s="390" t="s">
        <v>4</v>
      </c>
      <c r="E17" s="391"/>
      <c r="F17" s="392"/>
      <c r="G17" s="390" t="s">
        <v>5</v>
      </c>
      <c r="H17" s="391"/>
      <c r="I17" s="392"/>
      <c r="J17" s="390" t="s">
        <v>6</v>
      </c>
      <c r="K17" s="391"/>
      <c r="L17" s="392"/>
      <c r="M17" s="390" t="s">
        <v>7</v>
      </c>
      <c r="N17" s="391"/>
      <c r="O17" s="392"/>
      <c r="P17" s="131" t="s">
        <v>21</v>
      </c>
    </row>
    <row r="18" spans="1:16" s="12" customFormat="1" ht="24">
      <c r="A18" s="132"/>
      <c r="B18" s="132"/>
      <c r="C18" s="133"/>
      <c r="D18" s="134" t="s">
        <v>8</v>
      </c>
      <c r="E18" s="134" t="s">
        <v>9</v>
      </c>
      <c r="F18" s="134" t="s">
        <v>10</v>
      </c>
      <c r="G18" s="134" t="s">
        <v>11</v>
      </c>
      <c r="H18" s="134" t="s">
        <v>12</v>
      </c>
      <c r="I18" s="134" t="s">
        <v>13</v>
      </c>
      <c r="J18" s="134" t="s">
        <v>14</v>
      </c>
      <c r="K18" s="134" t="s">
        <v>15</v>
      </c>
      <c r="L18" s="134" t="s">
        <v>16</v>
      </c>
      <c r="M18" s="134" t="s">
        <v>17</v>
      </c>
      <c r="N18" s="134" t="s">
        <v>18</v>
      </c>
      <c r="O18" s="135" t="s">
        <v>19</v>
      </c>
      <c r="P18" s="136"/>
    </row>
    <row r="19" spans="1:16" s="14" customFormat="1" ht="48">
      <c r="A19" s="383" t="s">
        <v>136</v>
      </c>
      <c r="B19" s="50" t="s">
        <v>137</v>
      </c>
      <c r="C19" s="137" t="s">
        <v>138</v>
      </c>
      <c r="D19" s="137">
        <v>2</v>
      </c>
      <c r="E19" s="137">
        <v>3</v>
      </c>
      <c r="F19" s="137">
        <v>3</v>
      </c>
      <c r="G19" s="137">
        <v>3</v>
      </c>
      <c r="H19" s="137">
        <v>3</v>
      </c>
      <c r="I19" s="137">
        <v>3</v>
      </c>
      <c r="J19" s="137"/>
      <c r="K19" s="137">
        <v>3</v>
      </c>
      <c r="L19" s="137">
        <v>3</v>
      </c>
      <c r="M19" s="137">
        <v>3</v>
      </c>
      <c r="N19" s="137">
        <v>4</v>
      </c>
      <c r="O19" s="137">
        <v>5</v>
      </c>
      <c r="P19" s="137">
        <v>5</v>
      </c>
    </row>
    <row r="20" spans="1:16" s="14" customFormat="1" ht="72">
      <c r="A20" s="383"/>
      <c r="B20" s="50" t="s">
        <v>139</v>
      </c>
      <c r="C20" s="137" t="s">
        <v>140</v>
      </c>
      <c r="D20" s="137"/>
      <c r="E20" s="137">
        <v>3</v>
      </c>
      <c r="F20" s="137">
        <v>3</v>
      </c>
      <c r="G20" s="137">
        <v>4</v>
      </c>
      <c r="H20" s="137">
        <v>5</v>
      </c>
      <c r="I20" s="137">
        <v>4</v>
      </c>
      <c r="J20" s="137"/>
      <c r="K20" s="137">
        <v>5</v>
      </c>
      <c r="L20" s="137">
        <v>3</v>
      </c>
      <c r="M20" s="137">
        <v>5</v>
      </c>
      <c r="N20" s="137"/>
      <c r="O20" s="137"/>
      <c r="P20" s="137">
        <f>SUM(D20:O20)</f>
        <v>32</v>
      </c>
    </row>
    <row r="21" spans="1:16" s="14" customFormat="1" ht="86.25" customHeight="1">
      <c r="A21" s="383"/>
      <c r="B21" s="50" t="s">
        <v>141</v>
      </c>
      <c r="C21" s="137" t="s">
        <v>142</v>
      </c>
      <c r="D21" s="137"/>
      <c r="E21" s="137"/>
      <c r="F21" s="137">
        <v>1</v>
      </c>
      <c r="G21" s="137"/>
      <c r="H21" s="137"/>
      <c r="I21" s="137">
        <v>1</v>
      </c>
      <c r="J21" s="137"/>
      <c r="K21" s="137"/>
      <c r="L21" s="137">
        <v>1</v>
      </c>
      <c r="M21" s="137"/>
      <c r="N21" s="137"/>
      <c r="O21" s="137">
        <v>1</v>
      </c>
      <c r="P21" s="137">
        <f>SUM(D21:O21)</f>
        <v>4</v>
      </c>
    </row>
  </sheetData>
  <sheetProtection/>
  <mergeCells count="8">
    <mergeCell ref="A1:P1"/>
    <mergeCell ref="A2:P2"/>
    <mergeCell ref="A19:A21"/>
    <mergeCell ref="L14:P16"/>
    <mergeCell ref="D17:F17"/>
    <mergeCell ref="G17:I17"/>
    <mergeCell ref="J17:L17"/>
    <mergeCell ref="M17:O17"/>
  </mergeCells>
  <printOptions/>
  <pageMargins left="0.35433070866141736" right="0.35433070866141736" top="0.7874015748031497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5"/>
  <sheetViews>
    <sheetView zoomScalePageLayoutView="0" workbookViewId="0" topLeftCell="A1">
      <selection activeCell="A16" sqref="A16:P17"/>
    </sheetView>
  </sheetViews>
  <sheetFormatPr defaultColWidth="9.140625" defaultRowHeight="12.75"/>
  <cols>
    <col min="1" max="1" width="37.7109375" style="1" customWidth="1"/>
    <col min="2" max="2" width="30.7109375" style="1" customWidth="1"/>
    <col min="3" max="3" width="9.28125" style="18" customWidth="1"/>
    <col min="4" max="8" width="8.8515625" style="1" customWidth="1"/>
    <col min="9" max="15" width="8.8515625" style="19" customWidth="1"/>
    <col min="16" max="16" width="11.00390625" style="19" customWidth="1"/>
    <col min="17" max="16384" width="9.140625" style="1" customWidth="1"/>
  </cols>
  <sheetData>
    <row r="1" spans="1:16" s="75" customFormat="1" ht="30.75">
      <c r="A1" s="393" t="s">
        <v>105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s="75" customFormat="1" ht="30.75">
      <c r="A2" s="396" t="s">
        <v>143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s="2" customFormat="1" ht="24">
      <c r="A3" s="138" t="s">
        <v>144</v>
      </c>
      <c r="B3" s="139" t="s">
        <v>296</v>
      </c>
      <c r="C3" s="3"/>
      <c r="D3" s="3"/>
      <c r="E3" s="3"/>
      <c r="F3" s="3"/>
      <c r="G3" s="3"/>
      <c r="H3" s="56"/>
      <c r="I3" s="140" t="s">
        <v>35</v>
      </c>
      <c r="J3" s="141"/>
      <c r="K3" s="91" t="s">
        <v>31</v>
      </c>
      <c r="L3" s="331" t="s">
        <v>324</v>
      </c>
      <c r="M3" s="20"/>
      <c r="N3" s="20"/>
      <c r="O3" s="20"/>
      <c r="P3" s="30"/>
    </row>
    <row r="4" spans="1:16" s="2" customFormat="1" ht="24">
      <c r="A4" s="95" t="s">
        <v>282</v>
      </c>
      <c r="B4" s="48" t="s">
        <v>296</v>
      </c>
      <c r="C4" s="97"/>
      <c r="D4" s="97"/>
      <c r="E4" s="97"/>
      <c r="F4" s="97"/>
      <c r="G4" s="97"/>
      <c r="H4" s="143"/>
      <c r="I4" s="98" t="s">
        <v>36</v>
      </c>
      <c r="J4" s="99"/>
      <c r="K4" s="103" t="s">
        <v>32</v>
      </c>
      <c r="L4" s="326" t="s">
        <v>145</v>
      </c>
      <c r="M4" s="114"/>
      <c r="N4" s="114"/>
      <c r="O4" s="114"/>
      <c r="P4" s="144"/>
    </row>
    <row r="5" spans="1:16" s="2" customFormat="1" ht="24">
      <c r="A5" s="95" t="s">
        <v>299</v>
      </c>
      <c r="B5" s="142" t="s">
        <v>290</v>
      </c>
      <c r="C5" s="97"/>
      <c r="D5" s="97"/>
      <c r="E5" s="100"/>
      <c r="F5" s="100"/>
      <c r="G5" s="97"/>
      <c r="H5" s="143"/>
      <c r="I5" s="101"/>
      <c r="J5" s="102"/>
      <c r="K5" s="103" t="s">
        <v>28</v>
      </c>
      <c r="L5" s="326" t="s">
        <v>325</v>
      </c>
      <c r="M5" s="327"/>
      <c r="N5" s="327"/>
      <c r="O5" s="327"/>
      <c r="P5" s="328"/>
    </row>
    <row r="6" spans="1:16" s="2" customFormat="1" ht="24">
      <c r="A6" s="95" t="s">
        <v>284</v>
      </c>
      <c r="B6" s="338" t="s">
        <v>298</v>
      </c>
      <c r="C6" s="97"/>
      <c r="D6" s="97"/>
      <c r="E6" s="97"/>
      <c r="F6" s="100"/>
      <c r="G6" s="97"/>
      <c r="H6" s="143"/>
      <c r="I6" s="106"/>
      <c r="J6" s="99"/>
      <c r="K6" s="21"/>
      <c r="L6" s="60"/>
      <c r="M6" s="327"/>
      <c r="N6" s="327"/>
      <c r="O6" s="327"/>
      <c r="P6" s="328"/>
    </row>
    <row r="7" spans="1:16" s="2" customFormat="1" ht="24">
      <c r="A7" s="95" t="s">
        <v>30</v>
      </c>
      <c r="B7" s="339" t="s">
        <v>115</v>
      </c>
      <c r="C7" s="146"/>
      <c r="D7" s="146"/>
      <c r="E7" s="146"/>
      <c r="F7" s="146"/>
      <c r="G7" s="146"/>
      <c r="H7" s="147"/>
      <c r="I7" s="107"/>
      <c r="J7" s="108"/>
      <c r="K7" s="23"/>
      <c r="L7" s="78"/>
      <c r="M7" s="329"/>
      <c r="N7" s="329"/>
      <c r="O7" s="329"/>
      <c r="P7" s="330"/>
    </row>
    <row r="8" spans="1:16" s="2" customFormat="1" ht="24">
      <c r="A8" s="87" t="s">
        <v>23</v>
      </c>
      <c r="B8" s="148" t="s">
        <v>146</v>
      </c>
      <c r="C8" s="116"/>
      <c r="D8" s="116"/>
      <c r="E8" s="116"/>
      <c r="F8" s="116"/>
      <c r="G8" s="116"/>
      <c r="H8" s="116"/>
      <c r="I8" s="106" t="s">
        <v>22</v>
      </c>
      <c r="J8" s="99"/>
      <c r="K8" s="103" t="s">
        <v>31</v>
      </c>
      <c r="L8" s="324" t="s">
        <v>321</v>
      </c>
      <c r="M8" s="114"/>
      <c r="N8" s="114"/>
      <c r="O8" s="114"/>
      <c r="P8" s="115"/>
    </row>
    <row r="9" spans="1:16" s="2" customFormat="1" ht="24">
      <c r="A9" s="95" t="s">
        <v>29</v>
      </c>
      <c r="B9" s="145" t="s">
        <v>147</v>
      </c>
      <c r="C9" s="116"/>
      <c r="D9" s="116"/>
      <c r="E9" s="116"/>
      <c r="F9" s="116"/>
      <c r="G9" s="116"/>
      <c r="H9" s="116"/>
      <c r="I9" s="98" t="s">
        <v>33</v>
      </c>
      <c r="J9" s="117"/>
      <c r="K9" s="103" t="s">
        <v>32</v>
      </c>
      <c r="L9" s="325" t="s">
        <v>322</v>
      </c>
      <c r="M9" s="32"/>
      <c r="N9" s="114"/>
      <c r="O9" s="149"/>
      <c r="P9" s="115"/>
    </row>
    <row r="10" spans="1:16" s="2" customFormat="1" ht="24">
      <c r="A10" s="95" t="s">
        <v>26</v>
      </c>
      <c r="B10" s="150" t="s">
        <v>148</v>
      </c>
      <c r="C10" s="116"/>
      <c r="D10" s="116"/>
      <c r="E10" s="116"/>
      <c r="F10" s="116"/>
      <c r="G10" s="116"/>
      <c r="H10" s="116"/>
      <c r="I10" s="118"/>
      <c r="J10" s="99"/>
      <c r="K10" s="103"/>
      <c r="L10" s="325" t="s">
        <v>130</v>
      </c>
      <c r="M10" s="114"/>
      <c r="N10" s="114"/>
      <c r="O10" s="114"/>
      <c r="P10" s="115"/>
    </row>
    <row r="11" spans="1:16" s="2" customFormat="1" ht="20.25" customHeight="1">
      <c r="A11" s="95" t="s">
        <v>24</v>
      </c>
      <c r="B11" s="35" t="s">
        <v>131</v>
      </c>
      <c r="C11" s="116"/>
      <c r="D11" s="116"/>
      <c r="E11" s="116"/>
      <c r="F11" s="116"/>
      <c r="G11" s="116"/>
      <c r="H11" s="116"/>
      <c r="I11" s="118"/>
      <c r="J11" s="99"/>
      <c r="K11" s="103" t="s">
        <v>28</v>
      </c>
      <c r="L11" s="325" t="s">
        <v>323</v>
      </c>
      <c r="M11" s="152"/>
      <c r="N11" s="114"/>
      <c r="O11" s="114"/>
      <c r="P11" s="115"/>
    </row>
    <row r="12" spans="1:16" s="2" customFormat="1" ht="24">
      <c r="A12" s="95"/>
      <c r="B12" s="35" t="s">
        <v>319</v>
      </c>
      <c r="C12" s="153"/>
      <c r="D12" s="114"/>
      <c r="E12" s="154"/>
      <c r="F12" s="153"/>
      <c r="G12" s="114"/>
      <c r="H12" s="149"/>
      <c r="I12" s="89" t="s">
        <v>0</v>
      </c>
      <c r="J12" s="119"/>
      <c r="K12" s="91" t="s">
        <v>31</v>
      </c>
      <c r="L12" s="321" t="s">
        <v>326</v>
      </c>
      <c r="M12" s="93"/>
      <c r="N12" s="93"/>
      <c r="O12" s="93"/>
      <c r="P12" s="120"/>
    </row>
    <row r="13" spans="1:16" s="2" customFormat="1" ht="24">
      <c r="A13" s="95"/>
      <c r="B13" s="35" t="s">
        <v>133</v>
      </c>
      <c r="C13" s="153"/>
      <c r="D13" s="114"/>
      <c r="E13" s="154"/>
      <c r="F13" s="153"/>
      <c r="G13" s="114"/>
      <c r="H13" s="149"/>
      <c r="I13" s="98" t="s">
        <v>34</v>
      </c>
      <c r="J13" s="99"/>
      <c r="K13" s="103" t="s">
        <v>32</v>
      </c>
      <c r="L13" s="322" t="s">
        <v>47</v>
      </c>
      <c r="M13" s="114"/>
      <c r="N13" s="114"/>
      <c r="O13" s="114"/>
      <c r="P13" s="104"/>
    </row>
    <row r="14" spans="1:16" s="2" customFormat="1" ht="24">
      <c r="A14" s="155" t="s">
        <v>20</v>
      </c>
      <c r="B14" s="122" t="s">
        <v>108</v>
      </c>
      <c r="C14" s="122"/>
      <c r="D14" s="122"/>
      <c r="E14" s="122"/>
      <c r="F14" s="114"/>
      <c r="G14" s="114"/>
      <c r="H14" s="32"/>
      <c r="I14" s="106"/>
      <c r="J14" s="156"/>
      <c r="K14" s="103" t="s">
        <v>28</v>
      </c>
      <c r="L14" s="323" t="s">
        <v>320</v>
      </c>
      <c r="M14" s="317"/>
      <c r="N14" s="317"/>
      <c r="O14" s="317"/>
      <c r="P14" s="318"/>
    </row>
    <row r="15" spans="1:16" s="2" customFormat="1" ht="24">
      <c r="A15" s="157" t="s">
        <v>25</v>
      </c>
      <c r="B15" s="52" t="s">
        <v>135</v>
      </c>
      <c r="C15" s="52"/>
      <c r="D15" s="52"/>
      <c r="E15" s="52"/>
      <c r="F15" s="52"/>
      <c r="G15" s="52"/>
      <c r="H15" s="52"/>
      <c r="I15" s="158"/>
      <c r="J15" s="108"/>
      <c r="K15" s="23"/>
      <c r="L15" s="78"/>
      <c r="M15" s="319"/>
      <c r="N15" s="319"/>
      <c r="O15" s="319"/>
      <c r="P15" s="320"/>
    </row>
    <row r="16" spans="1:16" s="12" customFormat="1" ht="24">
      <c r="A16" s="399" t="s">
        <v>1</v>
      </c>
      <c r="B16" s="399" t="s">
        <v>2</v>
      </c>
      <c r="C16" s="399" t="s">
        <v>3</v>
      </c>
      <c r="D16" s="390" t="s">
        <v>4</v>
      </c>
      <c r="E16" s="391"/>
      <c r="F16" s="392"/>
      <c r="G16" s="390" t="s">
        <v>5</v>
      </c>
      <c r="H16" s="391"/>
      <c r="I16" s="392"/>
      <c r="J16" s="390" t="s">
        <v>6</v>
      </c>
      <c r="K16" s="391"/>
      <c r="L16" s="392"/>
      <c r="M16" s="390" t="s">
        <v>7</v>
      </c>
      <c r="N16" s="391"/>
      <c r="O16" s="392"/>
      <c r="P16" s="401" t="s">
        <v>21</v>
      </c>
    </row>
    <row r="17" spans="1:16" s="12" customFormat="1" ht="24">
      <c r="A17" s="400"/>
      <c r="B17" s="400"/>
      <c r="C17" s="400"/>
      <c r="D17" s="134" t="s">
        <v>8</v>
      </c>
      <c r="E17" s="134" t="s">
        <v>9</v>
      </c>
      <c r="F17" s="134" t="s">
        <v>10</v>
      </c>
      <c r="G17" s="134" t="s">
        <v>11</v>
      </c>
      <c r="H17" s="134" t="s">
        <v>12</v>
      </c>
      <c r="I17" s="134" t="s">
        <v>13</v>
      </c>
      <c r="J17" s="134" t="s">
        <v>14</v>
      </c>
      <c r="K17" s="134" t="s">
        <v>15</v>
      </c>
      <c r="L17" s="134" t="s">
        <v>16</v>
      </c>
      <c r="M17" s="134" t="s">
        <v>17</v>
      </c>
      <c r="N17" s="134" t="s">
        <v>18</v>
      </c>
      <c r="O17" s="135" t="s">
        <v>19</v>
      </c>
      <c r="P17" s="402"/>
    </row>
    <row r="18" spans="1:16" s="14" customFormat="1" ht="24">
      <c r="A18" s="159" t="s">
        <v>149</v>
      </c>
      <c r="B18" s="160" t="s">
        <v>150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1"/>
    </row>
    <row r="19" spans="1:16" s="14" customFormat="1" ht="24">
      <c r="A19" s="163" t="s">
        <v>151</v>
      </c>
      <c r="B19" s="164" t="s">
        <v>152</v>
      </c>
      <c r="C19" s="165" t="s">
        <v>153</v>
      </c>
      <c r="D19" s="166">
        <v>18</v>
      </c>
      <c r="E19" s="166">
        <v>21</v>
      </c>
      <c r="F19" s="166">
        <v>20</v>
      </c>
      <c r="G19" s="166">
        <v>20</v>
      </c>
      <c r="H19" s="166">
        <v>19</v>
      </c>
      <c r="I19" s="166">
        <v>22</v>
      </c>
      <c r="J19" s="166">
        <v>17</v>
      </c>
      <c r="K19" s="166">
        <v>21</v>
      </c>
      <c r="L19" s="166">
        <v>20</v>
      </c>
      <c r="M19" s="166">
        <v>18</v>
      </c>
      <c r="N19" s="166">
        <v>22</v>
      </c>
      <c r="O19" s="166">
        <v>20</v>
      </c>
      <c r="P19" s="166">
        <f>SUM(D19:O19)</f>
        <v>238</v>
      </c>
    </row>
    <row r="20" spans="1:16" s="14" customFormat="1" ht="24">
      <c r="A20" s="163" t="s">
        <v>154</v>
      </c>
      <c r="B20" s="164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5"/>
    </row>
    <row r="21" spans="1:16" s="14" customFormat="1" ht="24" customHeight="1">
      <c r="A21" s="167" t="s">
        <v>155</v>
      </c>
      <c r="B21" s="168" t="s">
        <v>156</v>
      </c>
      <c r="C21" s="403" t="s">
        <v>157</v>
      </c>
      <c r="D21" s="405" t="s">
        <v>158</v>
      </c>
      <c r="E21" s="405" t="s">
        <v>158</v>
      </c>
      <c r="F21" s="405" t="s">
        <v>158</v>
      </c>
      <c r="G21" s="405" t="s">
        <v>158</v>
      </c>
      <c r="H21" s="405" t="s">
        <v>158</v>
      </c>
      <c r="I21" s="405" t="s">
        <v>158</v>
      </c>
      <c r="J21" s="405" t="s">
        <v>158</v>
      </c>
      <c r="K21" s="405" t="s">
        <v>158</v>
      </c>
      <c r="L21" s="405" t="s">
        <v>158</v>
      </c>
      <c r="M21" s="405" t="s">
        <v>158</v>
      </c>
      <c r="N21" s="405" t="s">
        <v>158</v>
      </c>
      <c r="O21" s="405" t="s">
        <v>158</v>
      </c>
      <c r="P21" s="403" t="s">
        <v>159</v>
      </c>
    </row>
    <row r="22" spans="1:16" s="14" customFormat="1" ht="24">
      <c r="A22" s="163" t="s">
        <v>160</v>
      </c>
      <c r="B22" s="169" t="s">
        <v>161</v>
      </c>
      <c r="C22" s="404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7"/>
    </row>
    <row r="23" spans="1:16" s="14" customFormat="1" ht="24">
      <c r="A23" s="163" t="s">
        <v>162</v>
      </c>
      <c r="B23" s="168" t="s">
        <v>163</v>
      </c>
      <c r="C23" s="408" t="s">
        <v>51</v>
      </c>
      <c r="D23" s="411">
        <v>100</v>
      </c>
      <c r="E23" s="411">
        <v>100</v>
      </c>
      <c r="F23" s="411">
        <v>100</v>
      </c>
      <c r="G23" s="411">
        <v>100</v>
      </c>
      <c r="H23" s="411">
        <v>100</v>
      </c>
      <c r="I23" s="411">
        <v>100</v>
      </c>
      <c r="J23" s="411">
        <v>100</v>
      </c>
      <c r="K23" s="411">
        <v>100</v>
      </c>
      <c r="L23" s="414">
        <v>100</v>
      </c>
      <c r="M23" s="411">
        <v>100</v>
      </c>
      <c r="N23" s="411">
        <v>100</v>
      </c>
      <c r="O23" s="411">
        <v>100</v>
      </c>
      <c r="P23" s="408">
        <v>100</v>
      </c>
    </row>
    <row r="24" spans="1:16" s="16" customFormat="1" ht="24">
      <c r="A24" s="163" t="s">
        <v>164</v>
      </c>
      <c r="B24" s="170" t="s">
        <v>165</v>
      </c>
      <c r="C24" s="409"/>
      <c r="D24" s="412"/>
      <c r="E24" s="412"/>
      <c r="F24" s="412"/>
      <c r="G24" s="412"/>
      <c r="H24" s="412"/>
      <c r="I24" s="412"/>
      <c r="J24" s="412"/>
      <c r="K24" s="412"/>
      <c r="L24" s="415"/>
      <c r="M24" s="412"/>
      <c r="N24" s="412"/>
      <c r="O24" s="412"/>
      <c r="P24" s="409"/>
    </row>
    <row r="25" spans="1:16" s="16" customFormat="1" ht="24">
      <c r="A25" s="171"/>
      <c r="B25" s="172"/>
      <c r="C25" s="410"/>
      <c r="D25" s="413"/>
      <c r="E25" s="413"/>
      <c r="F25" s="413"/>
      <c r="G25" s="413"/>
      <c r="H25" s="413"/>
      <c r="I25" s="413"/>
      <c r="J25" s="413"/>
      <c r="K25" s="413"/>
      <c r="L25" s="416"/>
      <c r="M25" s="413"/>
      <c r="N25" s="413"/>
      <c r="O25" s="413"/>
      <c r="P25" s="410"/>
    </row>
  </sheetData>
  <sheetProtection/>
  <mergeCells count="38">
    <mergeCell ref="I23:I25"/>
    <mergeCell ref="J23:J25"/>
    <mergeCell ref="K23:K25"/>
    <mergeCell ref="L23:L25"/>
    <mergeCell ref="M23:M25"/>
    <mergeCell ref="N23:N25"/>
    <mergeCell ref="O21:O22"/>
    <mergeCell ref="P21:P22"/>
    <mergeCell ref="C23:C25"/>
    <mergeCell ref="D23:D25"/>
    <mergeCell ref="E23:E25"/>
    <mergeCell ref="F23:F25"/>
    <mergeCell ref="G23:G25"/>
    <mergeCell ref="H23:H25"/>
    <mergeCell ref="O23:O25"/>
    <mergeCell ref="P23:P25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A1:P1"/>
    <mergeCell ref="A2:P2"/>
    <mergeCell ref="A16:A17"/>
    <mergeCell ref="B16:B17"/>
    <mergeCell ref="C16:C17"/>
    <mergeCell ref="D16:F16"/>
    <mergeCell ref="G16:I16"/>
    <mergeCell ref="J16:L16"/>
    <mergeCell ref="M16:O16"/>
    <mergeCell ref="P16:P17"/>
  </mergeCells>
  <printOptions/>
  <pageMargins left="0.3937007874015748" right="0.3937007874015748" top="0.7874015748031497" bottom="0.7480314960629921" header="0.31496062992125984" footer="0.31496062992125984"/>
  <pageSetup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38.28125" style="1" customWidth="1"/>
    <col min="2" max="2" width="31.7109375" style="1" customWidth="1"/>
    <col min="3" max="3" width="8.8515625" style="18" customWidth="1"/>
    <col min="4" max="8" width="7.7109375" style="1" customWidth="1"/>
    <col min="9" max="14" width="7.7109375" style="19" customWidth="1"/>
    <col min="15" max="15" width="12.28125" style="19" customWidth="1"/>
    <col min="16" max="16" width="13.421875" style="19" customWidth="1"/>
    <col min="17" max="16384" width="9.140625" style="1" customWidth="1"/>
  </cols>
  <sheetData>
    <row r="1" spans="1:16" s="75" customFormat="1" ht="24" customHeight="1">
      <c r="A1" s="417" t="s">
        <v>105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</row>
    <row r="2" spans="1:16" s="75" customFormat="1" ht="24" customHeight="1">
      <c r="A2" s="420" t="s">
        <v>180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</row>
    <row r="3" spans="1:16" s="2" customFormat="1" ht="21.75" customHeight="1">
      <c r="A3" s="138" t="s">
        <v>181</v>
      </c>
      <c r="B3" s="3" t="s">
        <v>300</v>
      </c>
      <c r="C3" s="3"/>
      <c r="D3" s="3"/>
      <c r="E3" s="3"/>
      <c r="F3" s="3"/>
      <c r="G3" s="3"/>
      <c r="H3" s="3"/>
      <c r="I3" s="140" t="s">
        <v>35</v>
      </c>
      <c r="J3" s="141"/>
      <c r="K3" s="91" t="s">
        <v>31</v>
      </c>
      <c r="L3" s="57" t="s">
        <v>182</v>
      </c>
      <c r="M3" s="29"/>
      <c r="N3" s="20"/>
      <c r="O3" s="20"/>
      <c r="P3" s="30"/>
    </row>
    <row r="4" spans="1:16" s="2" customFormat="1" ht="21.75" customHeight="1">
      <c r="A4" s="173" t="s">
        <v>282</v>
      </c>
      <c r="B4" s="4" t="s">
        <v>300</v>
      </c>
      <c r="C4" s="5"/>
      <c r="D4" s="5"/>
      <c r="E4" s="5"/>
      <c r="F4" s="5"/>
      <c r="G4" s="5"/>
      <c r="H4" s="5"/>
      <c r="I4" s="98" t="s">
        <v>36</v>
      </c>
      <c r="J4" s="174"/>
      <c r="K4" s="103" t="s">
        <v>32</v>
      </c>
      <c r="L4" s="60" t="s">
        <v>183</v>
      </c>
      <c r="P4" s="28"/>
    </row>
    <row r="5" spans="1:16" s="2" customFormat="1" ht="21.75" customHeight="1">
      <c r="A5" s="173" t="s">
        <v>283</v>
      </c>
      <c r="B5" s="5" t="s">
        <v>301</v>
      </c>
      <c r="C5" s="5"/>
      <c r="D5" s="5"/>
      <c r="E5" s="5"/>
      <c r="F5" s="6"/>
      <c r="G5" s="5"/>
      <c r="H5" s="5"/>
      <c r="I5" s="175"/>
      <c r="J5" s="176"/>
      <c r="K5" s="103" t="s">
        <v>28</v>
      </c>
      <c r="L5" s="177" t="s">
        <v>184</v>
      </c>
      <c r="M5" s="10"/>
      <c r="O5" s="9"/>
      <c r="P5" s="28"/>
    </row>
    <row r="6" spans="1:16" s="2" customFormat="1" ht="21.75" customHeight="1">
      <c r="A6" s="173" t="s">
        <v>284</v>
      </c>
      <c r="B6" s="7" t="s">
        <v>297</v>
      </c>
      <c r="C6" s="5"/>
      <c r="D6" s="5"/>
      <c r="E6" s="5"/>
      <c r="F6" s="6"/>
      <c r="G6" s="5"/>
      <c r="H6" s="5"/>
      <c r="I6" s="178"/>
      <c r="J6" s="174"/>
      <c r="K6" s="103"/>
      <c r="L6" s="60"/>
      <c r="P6" s="21"/>
    </row>
    <row r="7" spans="1:16" s="2" customFormat="1" ht="21.75" customHeight="1">
      <c r="A7" s="179" t="s">
        <v>294</v>
      </c>
      <c r="B7" s="7" t="s">
        <v>302</v>
      </c>
      <c r="C7" s="5"/>
      <c r="D7" s="5"/>
      <c r="E7" s="5"/>
      <c r="F7" s="5"/>
      <c r="G7" s="5"/>
      <c r="H7" s="180"/>
      <c r="I7" s="234"/>
      <c r="J7" s="184"/>
      <c r="K7" s="235"/>
      <c r="L7" s="78"/>
      <c r="M7" s="22"/>
      <c r="N7" s="22"/>
      <c r="O7" s="22"/>
      <c r="P7" s="23"/>
    </row>
    <row r="8" spans="1:16" s="2" customFormat="1" ht="21.75" customHeight="1">
      <c r="A8" s="173" t="s">
        <v>23</v>
      </c>
      <c r="B8" s="8" t="s">
        <v>185</v>
      </c>
      <c r="C8" s="8"/>
      <c r="D8" s="8"/>
      <c r="E8" s="8"/>
      <c r="F8" s="8"/>
      <c r="G8" s="8"/>
      <c r="H8" s="8"/>
      <c r="I8" s="140" t="s">
        <v>22</v>
      </c>
      <c r="J8" s="239"/>
      <c r="K8" s="91" t="s">
        <v>31</v>
      </c>
      <c r="L8" s="57" t="s">
        <v>331</v>
      </c>
      <c r="M8" s="20"/>
      <c r="N8" s="20"/>
      <c r="O8" s="247"/>
      <c r="P8" s="244"/>
    </row>
    <row r="9" spans="1:16" s="2" customFormat="1" ht="21.75" customHeight="1">
      <c r="A9" s="173" t="s">
        <v>29</v>
      </c>
      <c r="B9" s="8" t="s">
        <v>330</v>
      </c>
      <c r="C9" s="8"/>
      <c r="D9" s="8"/>
      <c r="E9" s="8"/>
      <c r="F9" s="8"/>
      <c r="G9" s="8"/>
      <c r="H9" s="34"/>
      <c r="I9" s="423" t="s">
        <v>33</v>
      </c>
      <c r="J9" s="424"/>
      <c r="K9" s="103" t="s">
        <v>32</v>
      </c>
      <c r="L9" s="32" t="s">
        <v>186</v>
      </c>
      <c r="M9" s="10"/>
      <c r="P9" s="21"/>
    </row>
    <row r="10" spans="1:16" s="2" customFormat="1" ht="21.75" customHeight="1">
      <c r="A10" s="173" t="s">
        <v>26</v>
      </c>
      <c r="B10" s="8" t="s">
        <v>187</v>
      </c>
      <c r="C10" s="8"/>
      <c r="D10" s="8"/>
      <c r="E10" s="8"/>
      <c r="F10" s="8"/>
      <c r="G10" s="8"/>
      <c r="H10" s="34"/>
      <c r="I10" s="238"/>
      <c r="J10" s="174"/>
      <c r="K10" s="103" t="s">
        <v>28</v>
      </c>
      <c r="L10" s="2">
        <v>760011</v>
      </c>
      <c r="P10" s="33"/>
    </row>
    <row r="11" spans="1:16" s="2" customFormat="1" ht="21.75" customHeight="1">
      <c r="A11" s="95" t="s">
        <v>24</v>
      </c>
      <c r="B11" s="35" t="s">
        <v>131</v>
      </c>
      <c r="C11" s="17"/>
      <c r="E11" s="79"/>
      <c r="F11" s="17"/>
      <c r="H11" s="181"/>
      <c r="I11" s="78"/>
      <c r="J11" s="22"/>
      <c r="K11" s="23"/>
      <c r="L11" s="22"/>
      <c r="M11" s="22"/>
      <c r="N11" s="22"/>
      <c r="O11" s="22"/>
      <c r="P11" s="23"/>
    </row>
    <row r="12" spans="1:16" s="2" customFormat="1" ht="21.75" customHeight="1">
      <c r="A12" s="95"/>
      <c r="B12" s="35" t="s">
        <v>188</v>
      </c>
      <c r="C12" s="17"/>
      <c r="E12" s="79"/>
      <c r="F12" s="17"/>
      <c r="H12" s="181"/>
      <c r="I12" s="182" t="s">
        <v>0</v>
      </c>
      <c r="K12" s="103" t="s">
        <v>31</v>
      </c>
      <c r="L12" s="60" t="s">
        <v>326</v>
      </c>
      <c r="P12" s="33"/>
    </row>
    <row r="13" spans="1:16" s="2" customFormat="1" ht="21.75" customHeight="1">
      <c r="A13" s="95"/>
      <c r="B13" s="35" t="s">
        <v>133</v>
      </c>
      <c r="C13" s="17"/>
      <c r="E13" s="79"/>
      <c r="F13" s="17"/>
      <c r="H13" s="181"/>
      <c r="I13" s="98" t="s">
        <v>34</v>
      </c>
      <c r="J13" s="174"/>
      <c r="K13" s="103" t="s">
        <v>32</v>
      </c>
      <c r="L13" s="60" t="s">
        <v>47</v>
      </c>
      <c r="P13" s="33"/>
    </row>
    <row r="14" spans="1:16" s="2" customFormat="1" ht="21.75" customHeight="1">
      <c r="A14" s="121" t="s">
        <v>20</v>
      </c>
      <c r="B14" s="11" t="s">
        <v>108</v>
      </c>
      <c r="C14" s="11"/>
      <c r="D14" s="11"/>
      <c r="E14" s="11"/>
      <c r="H14" s="10"/>
      <c r="I14" s="98"/>
      <c r="J14" s="174"/>
      <c r="K14" s="103" t="s">
        <v>28</v>
      </c>
      <c r="L14" s="60">
        <v>76001</v>
      </c>
      <c r="P14" s="21"/>
    </row>
    <row r="15" spans="1:16" s="2" customFormat="1" ht="21.75" customHeight="1">
      <c r="A15" s="123" t="s">
        <v>25</v>
      </c>
      <c r="B15" s="25" t="s">
        <v>189</v>
      </c>
      <c r="C15" s="25"/>
      <c r="D15" s="25"/>
      <c r="E15" s="25"/>
      <c r="F15" s="25"/>
      <c r="G15" s="25"/>
      <c r="H15" s="25"/>
      <c r="I15" s="183"/>
      <c r="J15" s="184"/>
      <c r="K15" s="128"/>
      <c r="L15" s="185"/>
      <c r="M15" s="26"/>
      <c r="N15" s="26"/>
      <c r="O15" s="26"/>
      <c r="P15" s="27"/>
    </row>
    <row r="16" spans="1:16" s="12" customFormat="1" ht="20.25" customHeight="1">
      <c r="A16" s="186" t="s">
        <v>1</v>
      </c>
      <c r="B16" s="186" t="s">
        <v>2</v>
      </c>
      <c r="C16" s="187" t="s">
        <v>3</v>
      </c>
      <c r="D16" s="425" t="s">
        <v>4</v>
      </c>
      <c r="E16" s="426"/>
      <c r="F16" s="427"/>
      <c r="G16" s="425" t="s">
        <v>5</v>
      </c>
      <c r="H16" s="426"/>
      <c r="I16" s="427"/>
      <c r="J16" s="425" t="s">
        <v>6</v>
      </c>
      <c r="K16" s="426"/>
      <c r="L16" s="427"/>
      <c r="M16" s="425" t="s">
        <v>7</v>
      </c>
      <c r="N16" s="426"/>
      <c r="O16" s="427"/>
      <c r="P16" s="188" t="s">
        <v>21</v>
      </c>
    </row>
    <row r="17" spans="1:16" s="12" customFormat="1" ht="20.25" customHeight="1">
      <c r="A17" s="189"/>
      <c r="B17" s="189"/>
      <c r="C17" s="190"/>
      <c r="D17" s="191" t="s">
        <v>8</v>
      </c>
      <c r="E17" s="191" t="s">
        <v>9</v>
      </c>
      <c r="F17" s="191" t="s">
        <v>10</v>
      </c>
      <c r="G17" s="191" t="s">
        <v>11</v>
      </c>
      <c r="H17" s="191" t="s">
        <v>12</v>
      </c>
      <c r="I17" s="191" t="s">
        <v>13</v>
      </c>
      <c r="J17" s="191" t="s">
        <v>14</v>
      </c>
      <c r="K17" s="191" t="s">
        <v>15</v>
      </c>
      <c r="L17" s="191" t="s">
        <v>16</v>
      </c>
      <c r="M17" s="191" t="s">
        <v>17</v>
      </c>
      <c r="N17" s="191" t="s">
        <v>18</v>
      </c>
      <c r="O17" s="192" t="s">
        <v>19</v>
      </c>
      <c r="P17" s="193"/>
    </row>
    <row r="18" spans="1:16" s="14" customFormat="1" ht="48">
      <c r="A18" s="194" t="s">
        <v>190</v>
      </c>
      <c r="B18" s="195" t="s">
        <v>191</v>
      </c>
      <c r="C18" s="13" t="s">
        <v>51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4" customFormat="1" ht="21.75" customHeight="1">
      <c r="A19" s="194" t="s">
        <v>192</v>
      </c>
      <c r="B19" s="195"/>
      <c r="C19" s="13"/>
      <c r="D19" s="13"/>
      <c r="E19" s="13"/>
      <c r="F19" s="13"/>
      <c r="G19" s="13">
        <v>100</v>
      </c>
      <c r="H19" s="13"/>
      <c r="I19" s="13"/>
      <c r="J19" s="13"/>
      <c r="K19" s="13"/>
      <c r="L19" s="13"/>
      <c r="M19" s="13">
        <v>100</v>
      </c>
      <c r="N19" s="13"/>
      <c r="O19" s="13"/>
      <c r="P19" s="13"/>
    </row>
    <row r="20" spans="1:16" s="14" customFormat="1" ht="21.75" customHeight="1">
      <c r="A20" s="194" t="s">
        <v>193</v>
      </c>
      <c r="B20" s="195"/>
      <c r="C20" s="13"/>
      <c r="D20" s="13"/>
      <c r="E20" s="13"/>
      <c r="F20" s="13"/>
      <c r="G20" s="13"/>
      <c r="H20" s="13">
        <v>100</v>
      </c>
      <c r="I20" s="13"/>
      <c r="J20" s="13"/>
      <c r="K20" s="13"/>
      <c r="L20" s="13"/>
      <c r="M20" s="13"/>
      <c r="N20" s="13">
        <v>100</v>
      </c>
      <c r="O20" s="13"/>
      <c r="P20" s="13"/>
    </row>
    <row r="21" spans="1:16" s="14" customFormat="1" ht="43.5" customHeight="1">
      <c r="A21" s="15" t="s">
        <v>194</v>
      </c>
      <c r="B21" s="196"/>
      <c r="C21" s="13"/>
      <c r="D21" s="197"/>
      <c r="E21" s="197"/>
      <c r="F21" s="197"/>
      <c r="G21" s="197"/>
      <c r="H21" s="197"/>
      <c r="I21" s="198">
        <v>100</v>
      </c>
      <c r="J21" s="198"/>
      <c r="K21" s="198"/>
      <c r="L21" s="198"/>
      <c r="M21" s="198"/>
      <c r="N21" s="198"/>
      <c r="O21" s="198">
        <v>100</v>
      </c>
      <c r="P21" s="199"/>
    </row>
    <row r="22" spans="1:16" s="14" customFormat="1" ht="44.25" customHeight="1">
      <c r="A22" s="42" t="s">
        <v>195</v>
      </c>
      <c r="B22" s="196"/>
      <c r="C22" s="13"/>
      <c r="D22" s="197"/>
      <c r="E22" s="197"/>
      <c r="F22" s="197"/>
      <c r="G22" s="197"/>
      <c r="H22" s="197"/>
      <c r="I22" s="198">
        <v>100</v>
      </c>
      <c r="J22" s="198"/>
      <c r="K22" s="198"/>
      <c r="L22" s="198"/>
      <c r="M22" s="198"/>
      <c r="N22" s="198"/>
      <c r="O22" s="198">
        <v>100</v>
      </c>
      <c r="P22" s="199"/>
    </row>
    <row r="23" spans="1:16" s="14" customFormat="1" ht="65.25" customHeight="1">
      <c r="A23" s="42" t="s">
        <v>196</v>
      </c>
      <c r="B23" s="196"/>
      <c r="C23" s="13"/>
      <c r="D23" s="197"/>
      <c r="E23" s="197"/>
      <c r="F23" s="197"/>
      <c r="G23" s="197"/>
      <c r="H23" s="197"/>
      <c r="I23" s="198">
        <v>100</v>
      </c>
      <c r="J23" s="198"/>
      <c r="K23" s="198"/>
      <c r="L23" s="198"/>
      <c r="M23" s="198"/>
      <c r="N23" s="198"/>
      <c r="O23" s="198">
        <v>100</v>
      </c>
      <c r="P23" s="199"/>
    </row>
    <row r="24" spans="1:16" s="14" customFormat="1" ht="21.75" customHeight="1">
      <c r="A24" s="15"/>
      <c r="B24" s="196" t="s">
        <v>197</v>
      </c>
      <c r="C24" s="13" t="s">
        <v>140</v>
      </c>
      <c r="D24" s="197"/>
      <c r="E24" s="197"/>
      <c r="F24" s="197"/>
      <c r="G24" s="197"/>
      <c r="H24" s="198">
        <v>1</v>
      </c>
      <c r="I24" s="197"/>
      <c r="J24" s="197"/>
      <c r="K24" s="197"/>
      <c r="L24" s="197"/>
      <c r="M24" s="197"/>
      <c r="N24" s="198">
        <v>1</v>
      </c>
      <c r="O24" s="197"/>
      <c r="P24" s="198">
        <v>2</v>
      </c>
    </row>
    <row r="25" spans="1:16" s="14" customFormat="1" ht="21.75" customHeight="1">
      <c r="A25" s="15"/>
      <c r="B25" s="195" t="s">
        <v>198</v>
      </c>
      <c r="C25" s="13"/>
      <c r="D25" s="197"/>
      <c r="E25" s="197"/>
      <c r="F25" s="197"/>
      <c r="G25" s="197"/>
      <c r="H25" s="198"/>
      <c r="I25" s="197"/>
      <c r="J25" s="197"/>
      <c r="K25" s="197"/>
      <c r="L25" s="197"/>
      <c r="M25" s="197"/>
      <c r="N25" s="198"/>
      <c r="O25" s="197"/>
      <c r="P25" s="198"/>
    </row>
    <row r="26" spans="1:16" s="14" customFormat="1" ht="24">
      <c r="A26" s="15"/>
      <c r="B26" s="200" t="s">
        <v>199</v>
      </c>
      <c r="C26" s="13" t="s">
        <v>200</v>
      </c>
      <c r="D26" s="197"/>
      <c r="E26" s="197"/>
      <c r="F26" s="197"/>
      <c r="G26" s="197"/>
      <c r="H26" s="198">
        <v>1</v>
      </c>
      <c r="I26" s="197"/>
      <c r="J26" s="197"/>
      <c r="K26" s="197"/>
      <c r="L26" s="197"/>
      <c r="M26" s="197"/>
      <c r="N26" s="198">
        <v>1</v>
      </c>
      <c r="O26" s="197"/>
      <c r="P26" s="198">
        <v>2</v>
      </c>
    </row>
    <row r="27" spans="1:16" s="14" customFormat="1" ht="24">
      <c r="A27" s="15"/>
      <c r="B27" s="200" t="s">
        <v>201</v>
      </c>
      <c r="C27" s="13" t="s">
        <v>51</v>
      </c>
      <c r="D27" s="197"/>
      <c r="E27" s="197"/>
      <c r="F27" s="197"/>
      <c r="G27" s="197"/>
      <c r="H27" s="197"/>
      <c r="I27" s="198">
        <v>85</v>
      </c>
      <c r="J27" s="197"/>
      <c r="K27" s="197"/>
      <c r="L27" s="197"/>
      <c r="M27" s="197"/>
      <c r="N27" s="197"/>
      <c r="O27" s="197"/>
      <c r="P27" s="198">
        <v>85</v>
      </c>
    </row>
  </sheetData>
  <sheetProtection/>
  <mergeCells count="7">
    <mergeCell ref="A1:P1"/>
    <mergeCell ref="A2:P2"/>
    <mergeCell ref="I9:J9"/>
    <mergeCell ref="D16:F16"/>
    <mergeCell ref="G16:I16"/>
    <mergeCell ref="J16:L16"/>
    <mergeCell ref="M16:O16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zoomScalePageLayoutView="0" workbookViewId="0" topLeftCell="A7">
      <selection activeCell="P21" sqref="P21"/>
    </sheetView>
  </sheetViews>
  <sheetFormatPr defaultColWidth="9.140625" defaultRowHeight="12.75"/>
  <cols>
    <col min="1" max="1" width="31.57421875" style="1" customWidth="1"/>
    <col min="2" max="2" width="25.00390625" style="1" customWidth="1"/>
    <col min="3" max="3" width="9.140625" style="18" customWidth="1"/>
    <col min="4" max="4" width="7.00390625" style="1" customWidth="1"/>
    <col min="5" max="5" width="6.57421875" style="1" customWidth="1"/>
    <col min="6" max="6" width="6.421875" style="1" customWidth="1"/>
    <col min="7" max="8" width="7.8515625" style="1" customWidth="1"/>
    <col min="9" max="9" width="8.28125" style="19" customWidth="1"/>
    <col min="10" max="10" width="9.28125" style="19" customWidth="1"/>
    <col min="11" max="13" width="7.421875" style="19" customWidth="1"/>
    <col min="14" max="14" width="7.28125" style="19" customWidth="1"/>
    <col min="15" max="15" width="7.57421875" style="19" customWidth="1"/>
    <col min="16" max="16" width="10.57421875" style="19" customWidth="1"/>
    <col min="17" max="16384" width="9.140625" style="1" customWidth="1"/>
  </cols>
  <sheetData>
    <row r="1" spans="1:16" ht="24">
      <c r="A1" s="351" t="s">
        <v>105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24">
      <c r="A2" s="357" t="s">
        <v>202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s="2" customFormat="1" ht="24">
      <c r="A3" s="55" t="s">
        <v>181</v>
      </c>
      <c r="B3" s="139" t="s">
        <v>300</v>
      </c>
      <c r="C3" s="3"/>
      <c r="D3" s="3"/>
      <c r="E3" s="3"/>
      <c r="F3" s="3"/>
      <c r="G3" s="3"/>
      <c r="H3" s="3"/>
      <c r="I3" s="76" t="s">
        <v>35</v>
      </c>
      <c r="J3" s="29"/>
      <c r="K3" s="94" t="s">
        <v>31</v>
      </c>
      <c r="L3" s="93" t="s">
        <v>203</v>
      </c>
      <c r="M3" s="29"/>
      <c r="N3" s="20"/>
      <c r="O3" s="20"/>
      <c r="P3" s="29"/>
    </row>
    <row r="4" spans="1:16" s="2" customFormat="1" ht="24">
      <c r="A4" s="58" t="s">
        <v>282</v>
      </c>
      <c r="B4" s="5" t="s">
        <v>300</v>
      </c>
      <c r="C4" s="5"/>
      <c r="D4" s="5"/>
      <c r="E4" s="5"/>
      <c r="F4" s="5"/>
      <c r="G4" s="5"/>
      <c r="H4" s="5"/>
      <c r="I4" s="60" t="s">
        <v>36</v>
      </c>
      <c r="K4" s="144" t="s">
        <v>32</v>
      </c>
      <c r="L4" s="151" t="s">
        <v>204</v>
      </c>
      <c r="P4" s="10"/>
    </row>
    <row r="5" spans="1:16" s="2" customFormat="1" ht="24">
      <c r="A5" s="58" t="s">
        <v>288</v>
      </c>
      <c r="B5" s="5" t="s">
        <v>332</v>
      </c>
      <c r="C5" s="5"/>
      <c r="D5" s="5"/>
      <c r="E5" s="5"/>
      <c r="G5" s="5"/>
      <c r="H5" s="5"/>
      <c r="I5" s="60"/>
      <c r="J5" s="10"/>
      <c r="K5" s="144" t="s">
        <v>28</v>
      </c>
      <c r="L5" s="32" t="s">
        <v>205</v>
      </c>
      <c r="M5" s="10"/>
      <c r="O5" s="9"/>
      <c r="P5" s="10"/>
    </row>
    <row r="6" spans="1:11" s="2" customFormat="1" ht="24">
      <c r="A6" s="58" t="s">
        <v>284</v>
      </c>
      <c r="B6" s="7" t="s">
        <v>303</v>
      </c>
      <c r="C6" s="5"/>
      <c r="D6" s="5"/>
      <c r="E6" s="5"/>
      <c r="F6" s="6"/>
      <c r="G6" s="5"/>
      <c r="H6" s="5"/>
      <c r="I6" s="59"/>
      <c r="K6" s="144"/>
    </row>
    <row r="7" spans="1:16" s="2" customFormat="1" ht="24">
      <c r="A7" s="58" t="s">
        <v>30</v>
      </c>
      <c r="B7" s="5" t="s">
        <v>27</v>
      </c>
      <c r="C7" s="5"/>
      <c r="D7" s="5"/>
      <c r="E7" s="5"/>
      <c r="F7" s="5"/>
      <c r="G7" s="5"/>
      <c r="H7" s="5"/>
      <c r="I7" s="78"/>
      <c r="J7" s="22"/>
      <c r="K7" s="23"/>
      <c r="L7" s="22"/>
      <c r="M7" s="22"/>
      <c r="N7" s="22"/>
      <c r="O7" s="22"/>
      <c r="P7" s="22"/>
    </row>
    <row r="8" spans="1:12" s="2" customFormat="1" ht="24">
      <c r="A8" s="55" t="s">
        <v>23</v>
      </c>
      <c r="B8" s="24" t="s">
        <v>206</v>
      </c>
      <c r="C8" s="24"/>
      <c r="D8" s="24"/>
      <c r="E8" s="24"/>
      <c r="F8" s="24"/>
      <c r="G8" s="24"/>
      <c r="H8" s="24"/>
      <c r="I8" s="76" t="s">
        <v>22</v>
      </c>
      <c r="J8" s="20"/>
      <c r="K8" s="94" t="s">
        <v>31</v>
      </c>
      <c r="L8" s="114" t="s">
        <v>207</v>
      </c>
    </row>
    <row r="9" spans="1:12" s="2" customFormat="1" ht="24">
      <c r="A9" s="58"/>
      <c r="B9" s="201" t="s">
        <v>208</v>
      </c>
      <c r="C9" s="8"/>
      <c r="D9" s="8"/>
      <c r="E9" s="8"/>
      <c r="F9" s="8"/>
      <c r="G9" s="8"/>
      <c r="H9" s="8"/>
      <c r="I9" s="332" t="s">
        <v>33</v>
      </c>
      <c r="K9" s="144" t="s">
        <v>32</v>
      </c>
      <c r="L9" s="32" t="s">
        <v>210</v>
      </c>
    </row>
    <row r="10" spans="1:15" s="2" customFormat="1" ht="24">
      <c r="A10" s="58" t="s">
        <v>29</v>
      </c>
      <c r="B10" s="8" t="s">
        <v>209</v>
      </c>
      <c r="C10" s="8"/>
      <c r="D10" s="8"/>
      <c r="E10" s="8"/>
      <c r="F10" s="8"/>
      <c r="G10" s="8"/>
      <c r="H10" s="8"/>
      <c r="I10" s="332"/>
      <c r="J10" s="10"/>
      <c r="K10" s="144" t="s">
        <v>28</v>
      </c>
      <c r="L10" s="32" t="s">
        <v>212</v>
      </c>
      <c r="M10" s="10"/>
      <c r="O10" s="9"/>
    </row>
    <row r="11" spans="1:11" s="2" customFormat="1" ht="24">
      <c r="A11" s="58" t="s">
        <v>26</v>
      </c>
      <c r="B11" s="8" t="s">
        <v>211</v>
      </c>
      <c r="C11" s="8"/>
      <c r="D11" s="8"/>
      <c r="E11" s="8"/>
      <c r="F11" s="8"/>
      <c r="G11" s="8"/>
      <c r="H11" s="8"/>
      <c r="I11" s="231"/>
      <c r="K11" s="21"/>
    </row>
    <row r="12" spans="1:12" s="2" customFormat="1" ht="24">
      <c r="A12" s="58"/>
      <c r="B12" s="8" t="s">
        <v>213</v>
      </c>
      <c r="C12" s="8"/>
      <c r="D12" s="8"/>
      <c r="E12" s="8"/>
      <c r="F12" s="8"/>
      <c r="G12" s="8"/>
      <c r="H12" s="8"/>
      <c r="I12" s="82"/>
      <c r="J12" s="22"/>
      <c r="K12" s="243"/>
      <c r="L12" s="32"/>
    </row>
    <row r="13" spans="1:16" s="2" customFormat="1" ht="24">
      <c r="A13" s="64" t="s">
        <v>24</v>
      </c>
      <c r="B13" s="35" t="s">
        <v>214</v>
      </c>
      <c r="C13" s="17"/>
      <c r="D13" s="35"/>
      <c r="H13" s="202"/>
      <c r="I13" s="76" t="s">
        <v>0</v>
      </c>
      <c r="J13" s="20"/>
      <c r="K13" s="94" t="s">
        <v>31</v>
      </c>
      <c r="L13" s="93" t="s">
        <v>215</v>
      </c>
      <c r="M13" s="20"/>
      <c r="N13" s="20"/>
      <c r="O13" s="20"/>
      <c r="P13" s="343"/>
    </row>
    <row r="14" spans="1:16" s="2" customFormat="1" ht="24">
      <c r="A14" s="64"/>
      <c r="B14" s="35" t="s">
        <v>188</v>
      </c>
      <c r="C14" s="17"/>
      <c r="D14" s="35"/>
      <c r="H14" s="202"/>
      <c r="I14" s="60" t="s">
        <v>34</v>
      </c>
      <c r="K14" s="144" t="s">
        <v>32</v>
      </c>
      <c r="L14" s="114" t="s">
        <v>47</v>
      </c>
      <c r="P14" s="340"/>
    </row>
    <row r="15" spans="1:16" s="2" customFormat="1" ht="24">
      <c r="A15" s="64"/>
      <c r="B15" s="35" t="s">
        <v>133</v>
      </c>
      <c r="C15" s="17"/>
      <c r="D15" s="35"/>
      <c r="H15" s="202"/>
      <c r="I15" s="59"/>
      <c r="K15" s="144" t="s">
        <v>28</v>
      </c>
      <c r="L15" s="32" t="s">
        <v>95</v>
      </c>
      <c r="N15" s="60"/>
      <c r="P15" s="340"/>
    </row>
    <row r="16" spans="1:12" s="2" customFormat="1" ht="24">
      <c r="A16" s="65" t="s">
        <v>20</v>
      </c>
      <c r="B16" s="11" t="s">
        <v>108</v>
      </c>
      <c r="C16" s="11"/>
      <c r="D16" s="11"/>
      <c r="E16" s="11"/>
      <c r="F16" s="17"/>
      <c r="H16" s="10"/>
      <c r="I16" s="60"/>
      <c r="J16" s="66"/>
      <c r="K16" s="144"/>
      <c r="L16" s="81"/>
    </row>
    <row r="17" spans="1:16" s="2" customFormat="1" ht="24">
      <c r="A17" s="83" t="s">
        <v>25</v>
      </c>
      <c r="B17" s="25" t="s">
        <v>216</v>
      </c>
      <c r="C17" s="25"/>
      <c r="D17" s="25"/>
      <c r="E17" s="25"/>
      <c r="F17" s="25"/>
      <c r="G17" s="25"/>
      <c r="H17" s="25"/>
      <c r="I17" s="84"/>
      <c r="J17" s="22"/>
      <c r="K17" s="243"/>
      <c r="L17" s="52"/>
      <c r="M17" s="26"/>
      <c r="N17" s="26"/>
      <c r="O17" s="26"/>
      <c r="P17" s="341"/>
    </row>
    <row r="18" spans="1:16" s="12" customFormat="1" ht="24">
      <c r="A18" s="223" t="s">
        <v>1</v>
      </c>
      <c r="B18" s="223" t="s">
        <v>2</v>
      </c>
      <c r="C18" s="224" t="s">
        <v>3</v>
      </c>
      <c r="D18" s="354" t="s">
        <v>4</v>
      </c>
      <c r="E18" s="355"/>
      <c r="F18" s="356"/>
      <c r="G18" s="354" t="s">
        <v>5</v>
      </c>
      <c r="H18" s="355"/>
      <c r="I18" s="356"/>
      <c r="J18" s="354" t="s">
        <v>6</v>
      </c>
      <c r="K18" s="355"/>
      <c r="L18" s="356"/>
      <c r="M18" s="354" t="s">
        <v>7</v>
      </c>
      <c r="N18" s="355"/>
      <c r="O18" s="356"/>
      <c r="P18" s="342" t="s">
        <v>21</v>
      </c>
    </row>
    <row r="19" spans="1:16" s="12" customFormat="1" ht="24">
      <c r="A19" s="226"/>
      <c r="B19" s="226"/>
      <c r="C19" s="227"/>
      <c r="D19" s="228" t="s">
        <v>8</v>
      </c>
      <c r="E19" s="228" t="s">
        <v>9</v>
      </c>
      <c r="F19" s="228" t="s">
        <v>10</v>
      </c>
      <c r="G19" s="228" t="s">
        <v>11</v>
      </c>
      <c r="H19" s="228" t="s">
        <v>12</v>
      </c>
      <c r="I19" s="228" t="s">
        <v>13</v>
      </c>
      <c r="J19" s="228" t="s">
        <v>14</v>
      </c>
      <c r="K19" s="228" t="s">
        <v>15</v>
      </c>
      <c r="L19" s="228" t="s">
        <v>16</v>
      </c>
      <c r="M19" s="228" t="s">
        <v>17</v>
      </c>
      <c r="N19" s="228" t="s">
        <v>18</v>
      </c>
      <c r="O19" s="229" t="s">
        <v>19</v>
      </c>
      <c r="P19" s="344"/>
    </row>
    <row r="20" spans="1:16" s="14" customFormat="1" ht="45.75" customHeight="1">
      <c r="A20" s="36" t="s">
        <v>217</v>
      </c>
      <c r="B20" s="204" t="s">
        <v>218</v>
      </c>
      <c r="C20" s="40" t="s">
        <v>51</v>
      </c>
      <c r="D20" s="40"/>
      <c r="E20" s="40"/>
      <c r="F20" s="40"/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  <c r="O20" s="40"/>
      <c r="P20" s="40">
        <v>100</v>
      </c>
    </row>
    <row r="21" spans="1:16" s="14" customFormat="1" ht="47.25" customHeight="1">
      <c r="A21" s="37" t="s">
        <v>219</v>
      </c>
      <c r="B21" s="205" t="s">
        <v>220</v>
      </c>
      <c r="C21" s="40" t="s">
        <v>221</v>
      </c>
      <c r="D21" s="40"/>
      <c r="E21" s="40"/>
      <c r="F21" s="40"/>
      <c r="G21" s="206">
        <v>4</v>
      </c>
      <c r="H21" s="206">
        <v>4</v>
      </c>
      <c r="I21" s="206">
        <v>4</v>
      </c>
      <c r="J21" s="206">
        <v>3</v>
      </c>
      <c r="K21" s="206">
        <v>4</v>
      </c>
      <c r="L21" s="206">
        <v>4</v>
      </c>
      <c r="M21" s="206">
        <v>3</v>
      </c>
      <c r="N21" s="206">
        <v>3</v>
      </c>
      <c r="O21" s="40"/>
      <c r="P21" s="40">
        <v>29</v>
      </c>
    </row>
    <row r="22" spans="1:16" s="14" customFormat="1" ht="81" customHeight="1">
      <c r="A22" s="37" t="s">
        <v>222</v>
      </c>
      <c r="B22" s="204" t="s">
        <v>223</v>
      </c>
      <c r="C22" s="40" t="s">
        <v>51</v>
      </c>
      <c r="D22" s="40"/>
      <c r="E22" s="40"/>
      <c r="F22" s="40"/>
      <c r="G22" s="40">
        <v>100</v>
      </c>
      <c r="H22" s="40">
        <v>100</v>
      </c>
      <c r="I22" s="40">
        <v>100</v>
      </c>
      <c r="J22" s="40">
        <v>100</v>
      </c>
      <c r="K22" s="40">
        <v>100</v>
      </c>
      <c r="L22" s="40">
        <v>100</v>
      </c>
      <c r="M22" s="40">
        <v>100</v>
      </c>
      <c r="N22" s="40">
        <v>100</v>
      </c>
      <c r="O22" s="40"/>
      <c r="P22" s="40">
        <v>100</v>
      </c>
    </row>
    <row r="23" spans="1:16" s="14" customFormat="1" ht="51" customHeight="1">
      <c r="A23" s="207"/>
      <c r="B23" s="208" t="s">
        <v>224</v>
      </c>
      <c r="C23" s="40" t="s">
        <v>142</v>
      </c>
      <c r="D23" s="209"/>
      <c r="E23" s="209"/>
      <c r="F23" s="209"/>
      <c r="G23" s="40"/>
      <c r="H23" s="40"/>
      <c r="I23" s="40">
        <v>1</v>
      </c>
      <c r="J23" s="40"/>
      <c r="K23" s="40"/>
      <c r="L23" s="40"/>
      <c r="M23" s="40"/>
      <c r="N23" s="40"/>
      <c r="O23" s="40">
        <v>1</v>
      </c>
      <c r="P23" s="40">
        <v>2</v>
      </c>
    </row>
  </sheetData>
  <sheetProtection/>
  <mergeCells count="6">
    <mergeCell ref="A1:P1"/>
    <mergeCell ref="A2:P2"/>
    <mergeCell ref="D18:F18"/>
    <mergeCell ref="G18:I18"/>
    <mergeCell ref="J18:L18"/>
    <mergeCell ref="M18:O18"/>
  </mergeCells>
  <printOptions/>
  <pageMargins left="0.3937007874015748" right="0.3937007874015748" top="0.7874015748031497" bottom="0.7480314960629921" header="0.31496062992125984" footer="0.31496062992125984"/>
  <pageSetup fitToWidth="0" fitToHeight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2022-02-22T03:29:30Z</cp:lastPrinted>
  <dcterms:created xsi:type="dcterms:W3CDTF">2008-10-30T03:46:18Z</dcterms:created>
  <dcterms:modified xsi:type="dcterms:W3CDTF">2022-03-29T05:26:40Z</dcterms:modified>
  <cp:category/>
  <cp:version/>
  <cp:contentType/>
  <cp:contentStatus/>
</cp:coreProperties>
</file>